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5.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c\yulytor\Desktop\PROATH\"/>
    </mc:Choice>
  </mc:AlternateContent>
  <bookViews>
    <workbookView xWindow="120" yWindow="120" windowWidth="19440" windowHeight="11640" activeTab="3"/>
  </bookViews>
  <sheets>
    <sheet name="INTRUCTIVO " sheetId="12" r:id="rId1"/>
    <sheet name="ORGANIZACIÓN" sheetId="6" r:id="rId2"/>
    <sheet name="SG-SST" sheetId="3" r:id="rId3"/>
    <sheet name="INDICADORES" sheetId="10" r:id="rId4"/>
    <sheet name="DATOS" sheetId="7" state="hidden" r:id="rId5"/>
    <sheet name="DATOS 2" sheetId="11" state="hidden" r:id="rId6"/>
  </sheets>
  <externalReferences>
    <externalReference r:id="rId7"/>
    <externalReference r:id="rId8"/>
    <externalReference r:id="rId9"/>
  </externalReferences>
  <definedNames>
    <definedName name="_ric1">#REF!</definedName>
    <definedName name="_ric2">#REF!</definedName>
    <definedName name="_ric3">#REF!</definedName>
    <definedName name="Afeb">[1]Resumen!$D$30</definedName>
    <definedName name="Ajul">[2]Resumen!$I$31</definedName>
    <definedName name="ajuste">DATOS!$K$60:$K$66</definedName>
    <definedName name="cinco">DATOS!$E$6:$E$14</definedName>
    <definedName name="CLASE">#REF!</definedName>
    <definedName name="CLASEFICAZ">#REF!</definedName>
    <definedName name="CLASERFICAZ">#REF!</definedName>
    <definedName name="contra">'DATOS 2'!$G$39:$G$51</definedName>
    <definedName name="CONTRAC">DATOS!$D$32:$D$41</definedName>
    <definedName name="contrato">DATOS!$D$32:$D$41</definedName>
    <definedName name="contratos">DATOS!$D$32:$D$41</definedName>
    <definedName name="contratovincu">'DATOS 2'!$F$4:$F$13</definedName>
    <definedName name="cuatro">DATOS!$C$6:$C$8</definedName>
    <definedName name="da">DATOS!$O$30:$O$41</definedName>
    <definedName name="DESEMPEÑO">#REF!</definedName>
    <definedName name="do">DATOS!$R$11:$R$20</definedName>
    <definedName name="doche">DATOS!$G$33:$G$43</definedName>
    <definedName name="dos">DATOS!$E$7:$E$14</definedName>
    <definedName name="Formato">[3]Indicadores!#REF!</definedName>
    <definedName name="grupos">DATOS!$H$5:$H$18</definedName>
    <definedName name="horario">'DATOS 2'!$B$41:$B$47</definedName>
    <definedName name="horas">DATOS!$D$45:$D$51</definedName>
    <definedName name="lista">#REF!</definedName>
    <definedName name="lista1">DATOS!$G$5:$G$21</definedName>
    <definedName name="metas">DATOS!$K$52:$K$56</definedName>
    <definedName name="mouse">DATOS!$G$67:$H$80</definedName>
    <definedName name="municipio">'DATOS 2'!$L$2:$L$1122</definedName>
    <definedName name="ocho">DATOS!$K$15:$K$19</definedName>
    <definedName name="once">DATOS!$K$27:$K$32</definedName>
    <definedName name="onces">DATOS!$K$26:$K$32</definedName>
    <definedName name="pausa">DATOS!$G$46:$G$51</definedName>
    <definedName name="pe">DATOS!$G$33:$G$43</definedName>
    <definedName name="peso">DATOS!$D$63:$D$67</definedName>
    <definedName name="por">DATOS!$R$11:$R$20</definedName>
    <definedName name="prepre">DATOS!$G$67:$H$80</definedName>
    <definedName name="pri">DATOS!$K$34:$K$39</definedName>
    <definedName name="priza">DATOS!$G$53:$G$62</definedName>
    <definedName name="pro">DATOS!$K$42:$K$49</definedName>
    <definedName name="proxi">DATOS!$O$44:$O$66</definedName>
    <definedName name="que">DATOS!$R$13:$R$20</definedName>
    <definedName name="qui">DATOS!$R$11:$R$20</definedName>
    <definedName name="quince">DATOS!$O$6:$O$21</definedName>
    <definedName name="raton">DATOS!$G$67:$G$80</definedName>
    <definedName name="riesgo">DATOS!$D$17:$D$22</definedName>
    <definedName name="SECTECONOMICO">'DATOS 2'!$C$3:$C$19</definedName>
    <definedName name="SECTORECONOMICO">'DATOS 2'!$C$2:$C$19</definedName>
    <definedName name="seguro">DATOS!$O$69:$O$72</definedName>
    <definedName name="seguros">DATOS!$O$74:$O$78</definedName>
    <definedName name="segurox">DATOS!$O$74:$O$78</definedName>
    <definedName name="seis">DATOS!$H$5:$H$18</definedName>
    <definedName name="siete">DATOS!$D$17:$D$28</definedName>
    <definedName name="sintesis">DATOS!$D$71:$D$76</definedName>
    <definedName name="sintesix">DATOS!$D$71:$D$76</definedName>
    <definedName name="solo">DATOS!$D$54:$D$59</definedName>
    <definedName name="sucdos">'DATOS 2'!$D$25:$D$58</definedName>
    <definedName name="sucuno">'DATOS 2'!$C$24:$C$29</definedName>
    <definedName name="ta">DATOS!$O$6:$O$21</definedName>
    <definedName name="Tfeb">[1]Resumen!$D$29</definedName>
    <definedName name="Tjul">[2]Resumen!$I$30</definedName>
    <definedName name="trece">DATOS!$M$6:$M$9</definedName>
    <definedName name="treche">DATOS!$G$33:$G$43</definedName>
    <definedName name="tres">DATOS!$G$5:$G$21</definedName>
    <definedName name="trexe">DATOS!$O$30:$O$41</definedName>
    <definedName name="tri">DATOS!$R$28:$R$38</definedName>
    <definedName name="triza">DATOS!$G$53:$G$62</definedName>
    <definedName name="turno">'DATOS 2'!$B$51:$B$58</definedName>
    <definedName name="uno">DATOS!$C$7:$C$8</definedName>
    <definedName name="veinte">'DATOS 2'!$F$25:$F$27</definedName>
    <definedName name="ving">DATOS!$O$6:$O$21</definedName>
  </definedNames>
  <calcPr calcId="152511"/>
</workbook>
</file>

<file path=xl/calcChain.xml><?xml version="1.0" encoding="utf-8"?>
<calcChain xmlns="http://schemas.openxmlformats.org/spreadsheetml/2006/main">
  <c r="N10" i="10" l="1"/>
  <c r="N12" i="10"/>
  <c r="R14" i="11" l="1"/>
  <c r="E48" i="10" l="1"/>
  <c r="C49" i="10" l="1"/>
  <c r="C48" i="10"/>
  <c r="C36" i="10"/>
  <c r="D36" i="10"/>
  <c r="E36" i="10"/>
  <c r="F36" i="10"/>
  <c r="G36" i="10"/>
  <c r="H36" i="10"/>
  <c r="I36" i="10"/>
  <c r="J36" i="10"/>
  <c r="K36" i="10"/>
  <c r="L36" i="10"/>
  <c r="M36" i="10"/>
  <c r="B36" i="10"/>
  <c r="B31" i="10"/>
  <c r="C31" i="10"/>
  <c r="D31" i="10"/>
  <c r="E31" i="10"/>
  <c r="F31" i="10"/>
  <c r="G31" i="10"/>
  <c r="H31" i="10"/>
  <c r="I31" i="10"/>
  <c r="J31" i="10"/>
  <c r="K31" i="10"/>
  <c r="L31" i="10"/>
  <c r="M31" i="10"/>
  <c r="N30" i="10"/>
  <c r="N29" i="10"/>
  <c r="N31" i="10" l="1"/>
  <c r="N36" i="10"/>
  <c r="F33" i="10"/>
  <c r="H33" i="10"/>
  <c r="G33" i="10"/>
  <c r="E33" i="10"/>
  <c r="D33" i="10"/>
  <c r="C33" i="10"/>
  <c r="B33" i="10"/>
  <c r="I48" i="10" l="1"/>
  <c r="D48" i="10"/>
  <c r="F48" i="10"/>
  <c r="G48" i="10"/>
  <c r="H48" i="10"/>
  <c r="D49" i="10"/>
  <c r="E49" i="10"/>
  <c r="F49" i="10"/>
  <c r="G49" i="10"/>
  <c r="H49" i="10"/>
  <c r="C50" i="10"/>
  <c r="D50" i="10"/>
  <c r="E50" i="10"/>
  <c r="F50" i="10"/>
  <c r="G50" i="10"/>
  <c r="H50" i="10"/>
  <c r="C51" i="10"/>
  <c r="D51" i="10"/>
  <c r="E51" i="10"/>
  <c r="F51" i="10"/>
  <c r="G51" i="10"/>
  <c r="H51" i="10"/>
  <c r="C52" i="10"/>
  <c r="D52" i="10"/>
  <c r="E52" i="10"/>
  <c r="F52" i="10"/>
  <c r="G52" i="10"/>
  <c r="H52" i="10"/>
  <c r="C53" i="10"/>
  <c r="D53" i="10"/>
  <c r="E53" i="10"/>
  <c r="F53" i="10"/>
  <c r="G53" i="10"/>
  <c r="H53" i="10"/>
  <c r="C54" i="10"/>
  <c r="D54" i="10"/>
  <c r="E54" i="10"/>
  <c r="F54" i="10"/>
  <c r="G54" i="10"/>
  <c r="H54" i="10"/>
  <c r="I51" i="10" l="1"/>
  <c r="J51" i="10"/>
  <c r="K51" i="10"/>
  <c r="L51" i="10"/>
  <c r="M51" i="10"/>
  <c r="N51" i="10"/>
  <c r="I52" i="10"/>
  <c r="J52" i="10"/>
  <c r="K52" i="10"/>
  <c r="L52" i="10"/>
  <c r="M52" i="10"/>
  <c r="N52" i="10"/>
  <c r="I53" i="10"/>
  <c r="J53" i="10"/>
  <c r="K53" i="10"/>
  <c r="L53" i="10"/>
  <c r="M53" i="10"/>
  <c r="N53" i="10"/>
  <c r="I50" i="10" l="1"/>
  <c r="J50" i="10"/>
  <c r="K50" i="10"/>
  <c r="L50" i="10"/>
  <c r="M50" i="10"/>
  <c r="N50" i="10"/>
  <c r="I49" i="10"/>
  <c r="J49" i="10"/>
  <c r="K49" i="10"/>
  <c r="L49" i="10"/>
  <c r="M49" i="10"/>
  <c r="N49" i="10"/>
  <c r="J48" i="10"/>
  <c r="K48" i="10"/>
  <c r="L48" i="10"/>
  <c r="M48" i="10"/>
  <c r="N48" i="10"/>
  <c r="E23" i="6" l="1"/>
  <c r="N35" i="10"/>
  <c r="N34" i="10"/>
  <c r="N32" i="10"/>
  <c r="I54" i="10"/>
  <c r="I33" i="10"/>
  <c r="J54" i="10" s="1"/>
  <c r="J33" i="10"/>
  <c r="K54" i="10" s="1"/>
  <c r="K33" i="10"/>
  <c r="L54" i="10" s="1"/>
  <c r="L33" i="10"/>
  <c r="M54" i="10" s="1"/>
  <c r="M33" i="10"/>
  <c r="N54" i="10" s="1"/>
  <c r="N33" i="10"/>
  <c r="N11" i="10"/>
  <c r="N13" i="10"/>
  <c r="N14" i="10"/>
  <c r="I33" i="6" l="1"/>
  <c r="O53" i="10"/>
  <c r="O54" i="10"/>
  <c r="O52" i="10"/>
  <c r="O51" i="10"/>
  <c r="O49" i="10"/>
  <c r="O50" i="10"/>
  <c r="O48" i="10"/>
  <c r="E25" i="6"/>
  <c r="E27" i="6"/>
  <c r="E29" i="6"/>
  <c r="E31" i="6"/>
  <c r="E33" i="6"/>
  <c r="I23" i="6"/>
  <c r="I25" i="6"/>
  <c r="I27" i="6"/>
  <c r="I34" i="6"/>
  <c r="E24" i="6"/>
  <c r="E26" i="6"/>
  <c r="E28" i="6"/>
  <c r="E30" i="6"/>
  <c r="E32" i="6"/>
  <c r="E34" i="6"/>
  <c r="I24" i="6"/>
  <c r="I26" i="6"/>
</calcChain>
</file>

<file path=xl/sharedStrings.xml><?xml version="1.0" encoding="utf-8"?>
<sst xmlns="http://schemas.openxmlformats.org/spreadsheetml/2006/main" count="1902" uniqueCount="1680">
  <si>
    <t>Masculino</t>
  </si>
  <si>
    <t>Femenino</t>
  </si>
  <si>
    <t>Ninguna</t>
  </si>
  <si>
    <t>Basica primaria</t>
  </si>
  <si>
    <t>Basica secundaria</t>
  </si>
  <si>
    <t>otro</t>
  </si>
  <si>
    <t>Secundaria</t>
  </si>
  <si>
    <t>Tecnico</t>
  </si>
  <si>
    <t>Tecnologo</t>
  </si>
  <si>
    <t>Universitario</t>
  </si>
  <si>
    <t>Otro</t>
  </si>
  <si>
    <t xml:space="preserve">Trabajo de oficina </t>
  </si>
  <si>
    <t>Servicios a público externo (Front-office)</t>
  </si>
  <si>
    <t>Servicios a público interno (Back office)</t>
  </si>
  <si>
    <t xml:space="preserve">Transporte </t>
  </si>
  <si>
    <t xml:space="preserve">Otros </t>
  </si>
  <si>
    <t>Seleccione</t>
  </si>
  <si>
    <t xml:space="preserve">Tareas cíclicas en una estación de trabajo fija </t>
  </si>
  <si>
    <t xml:space="preserve">Tareas cíclicas en un entorno variable </t>
  </si>
  <si>
    <t xml:space="preserve">Tareas variadas en una estación de trabajo fija </t>
  </si>
  <si>
    <t xml:space="preserve">Tareas variadas en un entorno variable. </t>
  </si>
  <si>
    <t xml:space="preserve">Trabajadores de cuello blanco (dirección, gestión, control, administración, tratamiento información) </t>
  </si>
  <si>
    <t xml:space="preserve">Trabajadores de cuello azul (operativos, supervisores, tareas de campo) </t>
  </si>
  <si>
    <t>Otros.</t>
  </si>
  <si>
    <t>Trabajador independiente</t>
  </si>
  <si>
    <t>Aprendiz</t>
  </si>
  <si>
    <t>Cooperado</t>
  </si>
  <si>
    <t>Derecho</t>
  </si>
  <si>
    <t>Ambidiestro</t>
  </si>
  <si>
    <t>Izquierdo</t>
  </si>
  <si>
    <t>Sindorme del Manguito rotador</t>
  </si>
  <si>
    <t>Epicondilitis lateral</t>
  </si>
  <si>
    <t>Epicondilitis medial</t>
  </si>
  <si>
    <t>Sindrome de tunel del carpo</t>
  </si>
  <si>
    <t>Compresion del nervio ulnar</t>
  </si>
  <si>
    <t>Lesion cervical</t>
  </si>
  <si>
    <t xml:space="preserve">Tenosinovitis de Quervein </t>
  </si>
  <si>
    <t>Bursitis Subdeltoidea</t>
  </si>
  <si>
    <t>Tendinitis del extensor o extensor</t>
  </si>
  <si>
    <t>Síndrome de dolor regional complejo</t>
  </si>
  <si>
    <t>Artritis Reumatoide</t>
  </si>
  <si>
    <t xml:space="preserve">Enfermedad de Duputreyn </t>
  </si>
  <si>
    <t>Otra.</t>
  </si>
  <si>
    <t>Bursitis de codo</t>
  </si>
  <si>
    <t>El dolor lumbar</t>
  </si>
  <si>
    <t>Estenosis vertebral</t>
  </si>
  <si>
    <t>Espondilolistesis</t>
  </si>
  <si>
    <t>Escoliosis</t>
  </si>
  <si>
    <t>Dolor en el cuello</t>
  </si>
  <si>
    <t>Hernia discal</t>
  </si>
  <si>
    <t>Radiculopatía</t>
  </si>
  <si>
    <t>Lesiones por Latigazo Cervical</t>
  </si>
  <si>
    <t>Osteoporosis</t>
  </si>
  <si>
    <t>Cifosis postural severa</t>
  </si>
  <si>
    <t>Diabetes</t>
  </si>
  <si>
    <t>Presión arterial alta</t>
  </si>
  <si>
    <t>Asma</t>
  </si>
  <si>
    <t>Gastritis</t>
  </si>
  <si>
    <t>Infección intestinal</t>
  </si>
  <si>
    <t>Hepatitis</t>
  </si>
  <si>
    <t>Fala de corazón / cerebro</t>
  </si>
  <si>
    <t>Enfermedades del sistema nervioso</t>
  </si>
  <si>
    <t>Hipercolesterolemia</t>
  </si>
  <si>
    <t>Ninguno</t>
  </si>
  <si>
    <t>Fracturas</t>
  </si>
  <si>
    <t>Esguince</t>
  </si>
  <si>
    <t>Desgarró muscular</t>
  </si>
  <si>
    <t>Artrodesis de columna</t>
  </si>
  <si>
    <t>Cirugía del manguito rotador</t>
  </si>
  <si>
    <t>Cirugía de túnel carpiano</t>
  </si>
  <si>
    <t>Reducción  por fractura abierta en MMSS</t>
  </si>
  <si>
    <t>Reducción por fractura cerrada en MMSS</t>
  </si>
  <si>
    <t>Anti-inflamatorios</t>
  </si>
  <si>
    <t>Anti-depresivo</t>
  </si>
  <si>
    <t>Nada</t>
  </si>
  <si>
    <t>Corticoides</t>
  </si>
  <si>
    <t>Analgésicos</t>
  </si>
  <si>
    <t>Usted Consume</t>
  </si>
  <si>
    <t>Caminar mucho</t>
  </si>
  <si>
    <t>Girar el cuerpo hacia atrás para alcanzar un objeto</t>
  </si>
  <si>
    <t>Trabajar con uno o ambos brazos extendidos</t>
  </si>
  <si>
    <t>Posición de pie</t>
  </si>
  <si>
    <t>Sentado</t>
  </si>
  <si>
    <t>Permanece de pie y sin moverse del lugar de trabajo</t>
  </si>
  <si>
    <t>Flexiona o mantiene la cabeza hacia adelante</t>
  </si>
  <si>
    <t>extiende o mantiene la cabeza hacia atrás</t>
  </si>
  <si>
    <t>Trabaja o manteniene uno o ambos brazos en el aire (por encima delhombro)</t>
  </si>
  <si>
    <t>Mantiene la muñeca extiendida</t>
  </si>
  <si>
    <t>0-1 hora</t>
  </si>
  <si>
    <t>1-2 horas</t>
  </si>
  <si>
    <t>2- 4 horas</t>
  </si>
  <si>
    <t>4-6 horas</t>
  </si>
  <si>
    <t>8 horas</t>
  </si>
  <si>
    <t>12 horas</t>
  </si>
  <si>
    <t>Trabaja en superficies irregulares</t>
  </si>
  <si>
    <t>Productos químicos / aceites / solventes</t>
  </si>
  <si>
    <t>Fatiga visual</t>
  </si>
  <si>
    <t>Fatiga mental</t>
  </si>
  <si>
    <t>Poca experiencia  en el trabajo</t>
  </si>
  <si>
    <t>Excesivo nivel de trabajo</t>
  </si>
  <si>
    <t xml:space="preserve">Agarre incorrecto </t>
  </si>
  <si>
    <t>Usa un miembro más que el opuesto (simétrico)</t>
  </si>
  <si>
    <t>Hay exceso de luz</t>
  </si>
  <si>
    <t>Humedad</t>
  </si>
  <si>
    <t>Vibraciones</t>
  </si>
  <si>
    <t>Actividades ionizante</t>
  </si>
  <si>
    <t>Polvo</t>
  </si>
  <si>
    <t xml:space="preserve">Poca luz </t>
  </si>
  <si>
    <t>Calor</t>
  </si>
  <si>
    <t>Frío</t>
  </si>
  <si>
    <t>Cambio de temperatura</t>
  </si>
  <si>
    <t xml:space="preserve">atrabajo al aire libre </t>
  </si>
  <si>
    <t>Exceso de ruido</t>
  </si>
  <si>
    <t>Humos / gases / vapores</t>
  </si>
  <si>
    <t>Caidas / cortes / fracturas</t>
  </si>
  <si>
    <t>Moviliza cargas por un hora</t>
  </si>
  <si>
    <t>Moviliza cargas 2 a 4 horas</t>
  </si>
  <si>
    <t>Moviliza cargas de 4 a 8 horas</t>
  </si>
  <si>
    <t>Empuja o hala cargas por un hora</t>
  </si>
  <si>
    <t>Empuja o hala cargar de 1 a 2 horas</t>
  </si>
  <si>
    <t>Empuja o hala cargas 2 a 4 horas</t>
  </si>
  <si>
    <t>Empuja o hala de 4 a 8 horas</t>
  </si>
  <si>
    <t>Ninguna de las anteriores</t>
  </si>
  <si>
    <t>Moviliza cargas de 1 a 2 horas</t>
  </si>
  <si>
    <t>Se producen reflejos en el monitor</t>
  </si>
  <si>
    <t>el monitor esta a la distancia de la longitud del brazo</t>
  </si>
  <si>
    <t>El monitor NO esta a la distancia de longitud del brazo</t>
  </si>
  <si>
    <t>El trabajdor utiliza gafas</t>
  </si>
  <si>
    <t>El monitor esta al mismo nivel de los ojos</t>
  </si>
  <si>
    <t>El monitor no esta al mismo nivel de los ojos</t>
  </si>
  <si>
    <t>La Cadera y  la rodilla en flexion de 90 grados y los pies apoyados en el suelo</t>
  </si>
  <si>
    <t>El trabajdor tiene el apoyo técnico cuando se tiene problemas con su ordenador?</t>
  </si>
  <si>
    <t>La silla de trabajo es ajustable</t>
  </si>
  <si>
    <t>La silla tiene soporte para el brazo</t>
  </si>
  <si>
    <t>El mouse esta en la zona de actividad</t>
  </si>
  <si>
    <t>El mouse esta fuera de la zona de actividad</t>
  </si>
  <si>
    <t>Sin contrato</t>
  </si>
  <si>
    <t>Contrato de aprendizaje</t>
  </si>
  <si>
    <t>Contrato indefinido</t>
  </si>
  <si>
    <t>Contrato fijo anual</t>
  </si>
  <si>
    <t>Contrato fijo semestral</t>
  </si>
  <si>
    <t>Orden de servicio</t>
  </si>
  <si>
    <t>Pago por horas</t>
  </si>
  <si>
    <t>Pago por obra</t>
  </si>
  <si>
    <t>4 horas/dia</t>
  </si>
  <si>
    <t>8 horas/dia</t>
  </si>
  <si>
    <t>12 horas/dia</t>
  </si>
  <si>
    <t>Trabaja2 horas extras</t>
  </si>
  <si>
    <t>Trabaja 4 horas extras</t>
  </si>
  <si>
    <t>Tiene un pausa programada</t>
  </si>
  <si>
    <t>Tiene dos pausas programadas</t>
  </si>
  <si>
    <t>No tiene pausas programadas</t>
  </si>
  <si>
    <t>Puede programar sus pausas</t>
  </si>
  <si>
    <t>No tiene un programa de trabajo</t>
  </si>
  <si>
    <t>Tiene un programa de trabajo</t>
  </si>
  <si>
    <t>Debe cumplir metas</t>
  </si>
  <si>
    <t>No debe cumplir metas</t>
  </si>
  <si>
    <t>Trabajar aislado</t>
  </si>
  <si>
    <t>Trabajar en equipo</t>
  </si>
  <si>
    <t>Trabajar con otro compañero</t>
  </si>
  <si>
    <t>Esperar instrucciones</t>
  </si>
  <si>
    <t>No hay un procedimiento</t>
  </si>
  <si>
    <t>Debo seguir un procedimiento</t>
  </si>
  <si>
    <t>Debo adaptar un procedimiento</t>
  </si>
  <si>
    <t>Debo crear un procedimiento</t>
  </si>
  <si>
    <t>Hacer mantenimiento</t>
  </si>
  <si>
    <t>Controlar la calidad</t>
  </si>
  <si>
    <t>Supervisar el trabajo</t>
  </si>
  <si>
    <t>Realizar reprocesos</t>
  </si>
  <si>
    <t>Corregir errores</t>
  </si>
  <si>
    <t>Todas</t>
  </si>
  <si>
    <t>seleccione</t>
  </si>
  <si>
    <t>Esta parcialmente garantizada</t>
  </si>
  <si>
    <t>No esta garantizada</t>
  </si>
  <si>
    <t>Esta totalmente garantizada</t>
  </si>
  <si>
    <t>Se conocen los peligros</t>
  </si>
  <si>
    <t>No se conocen los peligros</t>
  </si>
  <si>
    <t>No se gestiona el riesgo</t>
  </si>
  <si>
    <t>Se hace gestion del riesgo</t>
  </si>
  <si>
    <t>Individuo</t>
  </si>
  <si>
    <t>Tarea</t>
  </si>
  <si>
    <t>Proceso</t>
  </si>
  <si>
    <t>Entorno</t>
  </si>
  <si>
    <t xml:space="preserve">Organización </t>
  </si>
  <si>
    <t>Seleccione Uno</t>
  </si>
  <si>
    <t>Servicios de Hoteleria</t>
  </si>
  <si>
    <t>Servicios de Educación</t>
  </si>
  <si>
    <t>Servicios de Salud</t>
  </si>
  <si>
    <t xml:space="preserve">Servicios de Mantenimiento </t>
  </si>
  <si>
    <t xml:space="preserve">Servicios Generales </t>
  </si>
  <si>
    <t>CLASE I RIESGO MINIMO</t>
  </si>
  <si>
    <t>CLASE II RIESGO BAJO</t>
  </si>
  <si>
    <t>CLASE III RIESGO MEDIO</t>
  </si>
  <si>
    <t>CLASE IV RIESGO ALTO</t>
  </si>
  <si>
    <t>CLASE V RIESGO MAXIMO</t>
  </si>
  <si>
    <t>ENERO</t>
  </si>
  <si>
    <t xml:space="preserve">MAYO </t>
  </si>
  <si>
    <t xml:space="preserve">JUNIO </t>
  </si>
  <si>
    <t>JULIO</t>
  </si>
  <si>
    <t xml:space="preserve">AGOSTO </t>
  </si>
  <si>
    <t>SEPTIEMBRE</t>
  </si>
  <si>
    <t>OCTUBRE</t>
  </si>
  <si>
    <t>NOVIEMBRE</t>
  </si>
  <si>
    <t>DICIEMBRE</t>
  </si>
  <si>
    <t>Total de empleados</t>
  </si>
  <si>
    <t>Constante "K": HHT</t>
  </si>
  <si>
    <t>Actividades Agricolas</t>
  </si>
  <si>
    <t xml:space="preserve">Actividades de Servicios Comunitarios
</t>
  </si>
  <si>
    <t>Actividades de Industrias Manufactureras</t>
  </si>
  <si>
    <t>Actividades Inmobiliarias</t>
  </si>
  <si>
    <t>Actividad Administración Pública</t>
  </si>
  <si>
    <t>Hoteles y Restaurantes</t>
  </si>
  <si>
    <t>Tasa de Ausentismo por DME</t>
  </si>
  <si>
    <t xml:space="preserve">2. CARACTERIZACIÓN </t>
  </si>
  <si>
    <t>Índice de frecuencia de ausentismo por DME</t>
  </si>
  <si>
    <t>Índice de severidad del ausentismo por DME</t>
  </si>
  <si>
    <t xml:space="preserve"> Incidencia de DME</t>
  </si>
  <si>
    <t>SECTOR ECONÓMICO</t>
  </si>
  <si>
    <t>MARZO</t>
  </si>
  <si>
    <t>ABRIL</t>
  </si>
  <si>
    <t>FEBRERO</t>
  </si>
  <si>
    <t xml:space="preserve">No. CASOS DME EN CALIFICACIÓN </t>
  </si>
  <si>
    <t>Agricultura, ganadería, caza y silvicultura</t>
  </si>
  <si>
    <t>Pesca</t>
  </si>
  <si>
    <t>Explotación de minas y canteras</t>
  </si>
  <si>
    <t>Industrias manufactureras</t>
  </si>
  <si>
    <t>Suministro de electricidad, gas y agua</t>
  </si>
  <si>
    <t>Construcción</t>
  </si>
  <si>
    <t>Comercio al por mayor y al por menor; reparación de vehículos automotores, motocicletas, efectos personales y enseres domésticos</t>
  </si>
  <si>
    <t>Hoteles y restaurantes</t>
  </si>
  <si>
    <t>Transporte, almacenamiento y comunicaciones</t>
  </si>
  <si>
    <t>Intermediación financiera</t>
  </si>
  <si>
    <t>Actividades inmobiliarias, empresariales y de alquiler</t>
  </si>
  <si>
    <t>Administración pública y defensa; planes de seguridad social de afiliación obligatoria</t>
  </si>
  <si>
    <t xml:space="preserve">Educación </t>
  </si>
  <si>
    <t xml:space="preserve">Servicios sociales y de salud </t>
  </si>
  <si>
    <t xml:space="preserve">Otras actividades de servicios comunitarios, sociales y personales </t>
  </si>
  <si>
    <t>Hogares privados con servicio doméstico</t>
  </si>
  <si>
    <t xml:space="preserve">Organizaciones y órganos extraterritoriales </t>
  </si>
  <si>
    <t>SECTORECONOMICO</t>
  </si>
  <si>
    <t>No. TOTAL CASOS ENFERMEDAD LABORAL</t>
  </si>
  <si>
    <t>INSTRUCCIONES</t>
  </si>
  <si>
    <t>Tasa de Ausentismo por Enfermedad Laboral</t>
  </si>
  <si>
    <t>CONTRATOVINCU</t>
  </si>
  <si>
    <t>Acto Administrativo</t>
  </si>
  <si>
    <t>26 a 35</t>
  </si>
  <si>
    <t>36 a 45</t>
  </si>
  <si>
    <t>46 a 55</t>
  </si>
  <si>
    <t>CASOS EN EL PERIODO</t>
  </si>
  <si>
    <t>MUNICIPIO</t>
  </si>
  <si>
    <t>DEPARTAMENTO</t>
  </si>
  <si>
    <t>REGIONAL</t>
  </si>
  <si>
    <t>SUCURSAL</t>
  </si>
  <si>
    <t>dd/mm/aaaa</t>
  </si>
  <si>
    <t>SELECCIONE</t>
  </si>
  <si>
    <t>BOGOTÁ</t>
  </si>
  <si>
    <t>AMAZONAS</t>
  </si>
  <si>
    <t>ABEJORRAL</t>
  </si>
  <si>
    <t>ACTIVIDADES INMOBILIARIAS, EMPRESARIALES Y DE ALQUILER</t>
  </si>
  <si>
    <t>CENTRO</t>
  </si>
  <si>
    <t>ANTIOQUIA</t>
  </si>
  <si>
    <t>ÁBREGO</t>
  </si>
  <si>
    <t>ADMINISTRACION PUBLICA Y DEFENSA; SEGURIDAD SOCIAL DE AFILIACION OBLIGATORIA</t>
  </si>
  <si>
    <t>NORTE</t>
  </si>
  <si>
    <t>ARAUCA</t>
  </si>
  <si>
    <t>ABRIAQUÍ</t>
  </si>
  <si>
    <t>AGRICULTURA, GANADERIA, CAZA Y SILVICULTURA</t>
  </si>
  <si>
    <t>OCCIDENTE</t>
  </si>
  <si>
    <t>ATLÁNTICO</t>
  </si>
  <si>
    <t>ACACÍAS</t>
  </si>
  <si>
    <t>ARCHIPIÉLAGO DE SAN ANDRÉS, PROVIDENCIA Y SANTA CATALINA</t>
  </si>
  <si>
    <t>COMERCIO AL POR MAYOR Y AL POR MENOR; REPARACIÓN DE VEHÍCULOS AUTOMOTORES, MOTOCICLETAS, EFECTOS PERSONALES Y ENSERES DOMÉSTICOS</t>
  </si>
  <si>
    <t>ORIENTE</t>
  </si>
  <si>
    <t>ACANDÍ</t>
  </si>
  <si>
    <t>CONSTRUCCIÓN</t>
  </si>
  <si>
    <t>SUROCCIDENTE</t>
  </si>
  <si>
    <t>BOLIVAR</t>
  </si>
  <si>
    <t>ACEVEDO</t>
  </si>
  <si>
    <t>BOGOTÁ, D.C.</t>
  </si>
  <si>
    <t>EDUCACIÓN</t>
  </si>
  <si>
    <t>BOYACÁ</t>
  </si>
  <si>
    <t>ACHÍ</t>
  </si>
  <si>
    <t>BOLÍVAR</t>
  </si>
  <si>
    <t>EXPLOTACION DE MINAS Y CANTERAS</t>
  </si>
  <si>
    <t>CALDAS</t>
  </si>
  <si>
    <t>AGRADO</t>
  </si>
  <si>
    <t>HOGARES PRIVADOS CON SERVICIO DOMÉSTICO</t>
  </si>
  <si>
    <t>CAQUETÁ</t>
  </si>
  <si>
    <t>AGUA DE DIOS</t>
  </si>
  <si>
    <t>HOTELES Y RESTAURANTES</t>
  </si>
  <si>
    <t>CASANARE</t>
  </si>
  <si>
    <t>AGUACHICA</t>
  </si>
  <si>
    <t>INDUSTRIAS MANUFACTURERAS</t>
  </si>
  <si>
    <t>CAUCA</t>
  </si>
  <si>
    <t>AGUADA</t>
  </si>
  <si>
    <t>INTERMEDIACIÓN FINANCIERA</t>
  </si>
  <si>
    <t>CESAR</t>
  </si>
  <si>
    <t>AGUADAS</t>
  </si>
  <si>
    <t>ORGANIZACIONES Y ÓRGANOS EXTRATERRITORIALES</t>
  </si>
  <si>
    <t>CHOCÓ</t>
  </si>
  <si>
    <t>AGUAZUL</t>
  </si>
  <si>
    <t>OTRAS ACTIVIDADES DE SERVICIOS COMUNITARIOS, SOCIALES Y PERSONALES</t>
  </si>
  <si>
    <t>CÓRDOBA</t>
  </si>
  <si>
    <t>AGUSTÍN CODAZZI</t>
  </si>
  <si>
    <t>PESCA</t>
  </si>
  <si>
    <t>CUNDINAMARCA</t>
  </si>
  <si>
    <t>AIPE</t>
  </si>
  <si>
    <t>SERVICIOS SOCIALES Y DE SALUD</t>
  </si>
  <si>
    <t>GUAINÍA</t>
  </si>
  <si>
    <t>ALBÁN</t>
  </si>
  <si>
    <t>SUMINISTRO DE ELECTRICIDAD, GAS Y AGUA</t>
  </si>
  <si>
    <t>GUAVIARE</t>
  </si>
  <si>
    <t>ALBANIA</t>
  </si>
  <si>
    <t>TRANSPORTE, ALMACENAMIENTO Y COMUNICACIONES</t>
  </si>
  <si>
    <t>HUILA</t>
  </si>
  <si>
    <t>ALCALÁ</t>
  </si>
  <si>
    <t>LA GUAJIRA</t>
  </si>
  <si>
    <t>ALDANA</t>
  </si>
  <si>
    <t>MAGDALENA</t>
  </si>
  <si>
    <t>ALEJANDRÍA</t>
  </si>
  <si>
    <t>META</t>
  </si>
  <si>
    <t>ALGARROBO</t>
  </si>
  <si>
    <t>NARIÑO</t>
  </si>
  <si>
    <t>ALGECIRAS</t>
  </si>
  <si>
    <t>NORTE DE SANTANDER</t>
  </si>
  <si>
    <t>ALMAGUER</t>
  </si>
  <si>
    <t>PUTUMAYO</t>
  </si>
  <si>
    <t>ALMEIDA</t>
  </si>
  <si>
    <t>QUINDIO</t>
  </si>
  <si>
    <t>ALPUJARRA</t>
  </si>
  <si>
    <t>RISARALDA</t>
  </si>
  <si>
    <t>ALTAMIRA</t>
  </si>
  <si>
    <t>SAN ANDRÉS</t>
  </si>
  <si>
    <t>ALTO BAUDÓ</t>
  </si>
  <si>
    <t>SANTANDER</t>
  </si>
  <si>
    <t>ALTOS DEL ROSARIO</t>
  </si>
  <si>
    <t>SUCRE</t>
  </si>
  <si>
    <t>ALVARADO</t>
  </si>
  <si>
    <t>TOLIMA</t>
  </si>
  <si>
    <t>AMAGÁ</t>
  </si>
  <si>
    <t>VALLE</t>
  </si>
  <si>
    <t>AMALFI</t>
  </si>
  <si>
    <t>VALLE DEL CAUCA</t>
  </si>
  <si>
    <t>AMBALEMA</t>
  </si>
  <si>
    <t>VAUPÉS</t>
  </si>
  <si>
    <t>ANAPOIMA</t>
  </si>
  <si>
    <t>VICHADA</t>
  </si>
  <si>
    <t>ANCUYÁ</t>
  </si>
  <si>
    <t>ANDALUCÍA</t>
  </si>
  <si>
    <t>ANDES</t>
  </si>
  <si>
    <t>ANGELÓPOLIS</t>
  </si>
  <si>
    <t>ANGOSTURA</t>
  </si>
  <si>
    <t>ANOLAIMA</t>
  </si>
  <si>
    <t>ANORÍ</t>
  </si>
  <si>
    <t>ANSERMA</t>
  </si>
  <si>
    <t>ANSERMANUEVO</t>
  </si>
  <si>
    <t>ANZÁ</t>
  </si>
  <si>
    <t>ANZOÁTEGUI</t>
  </si>
  <si>
    <t>APARTADÓ</t>
  </si>
  <si>
    <t>APÍA</t>
  </si>
  <si>
    <t>APULO</t>
  </si>
  <si>
    <t>AQUITANIA</t>
  </si>
  <si>
    <t>ARACATACA</t>
  </si>
  <si>
    <t>ARANZAZU</t>
  </si>
  <si>
    <t>ARATOCA</t>
  </si>
  <si>
    <t>ARAUQUITA</t>
  </si>
  <si>
    <t>ARBELÁEZ</t>
  </si>
  <si>
    <t>ARBOLEDA</t>
  </si>
  <si>
    <t>ARBOLEDAS</t>
  </si>
  <si>
    <t>ARBOLETES</t>
  </si>
  <si>
    <t>ARCABUCO</t>
  </si>
  <si>
    <t>ARENAL</t>
  </si>
  <si>
    <t>ARGELIA</t>
  </si>
  <si>
    <t>ARIGUANÍ</t>
  </si>
  <si>
    <t>ARJONA</t>
  </si>
  <si>
    <t>ARMENIA</t>
  </si>
  <si>
    <t>ARMERO GUAYABAL</t>
  </si>
  <si>
    <t>ARROYOHONDO</t>
  </si>
  <si>
    <t>ASTREA</t>
  </si>
  <si>
    <t>ATACO</t>
  </si>
  <si>
    <t>ATRATO</t>
  </si>
  <si>
    <t>AYAPEL</t>
  </si>
  <si>
    <t>BAGADÓ</t>
  </si>
  <si>
    <t>BAHÍA SOLANO</t>
  </si>
  <si>
    <t>BAJO BAUDÓ</t>
  </si>
  <si>
    <t>BALBOA</t>
  </si>
  <si>
    <t>BARANOA</t>
  </si>
  <si>
    <t>BARAYA</t>
  </si>
  <si>
    <t>BARBACOAS</t>
  </si>
  <si>
    <t>BARBOSA</t>
  </si>
  <si>
    <t>BARICHARA</t>
  </si>
  <si>
    <t>BARRANCA DE UPÍA</t>
  </si>
  <si>
    <t>BARRANCABERMEJA</t>
  </si>
  <si>
    <t>BARRANCAS</t>
  </si>
  <si>
    <t>BARRANCO DE LOBA</t>
  </si>
  <si>
    <t>BARRANCO MINAS</t>
  </si>
  <si>
    <t>BARRANQUILLA</t>
  </si>
  <si>
    <t>BECERRIL</t>
  </si>
  <si>
    <t>BELALCÁZAR</t>
  </si>
  <si>
    <t>BELÉN</t>
  </si>
  <si>
    <t>BELÉN DE LOS ANDAQUÍES</t>
  </si>
  <si>
    <t>BELÉN DE UMBRÍA</t>
  </si>
  <si>
    <t>BELLO</t>
  </si>
  <si>
    <t>BELMIRA</t>
  </si>
  <si>
    <t>BELTRÁN</t>
  </si>
  <si>
    <t>BERBEO</t>
  </si>
  <si>
    <t>BETANIA</t>
  </si>
  <si>
    <t>BETÉITIVA</t>
  </si>
  <si>
    <t>BETULIA</t>
  </si>
  <si>
    <t>BITUIMA</t>
  </si>
  <si>
    <t>BOAVITA</t>
  </si>
  <si>
    <t>BOCHALEMA</t>
  </si>
  <si>
    <t>BOJACÁ</t>
  </si>
  <si>
    <t>BOJAYÁ</t>
  </si>
  <si>
    <t>BOSCONIA</t>
  </si>
  <si>
    <t>BRICEÑO</t>
  </si>
  <si>
    <t>BUCARAMANGA</t>
  </si>
  <si>
    <t>BUCARASICA</t>
  </si>
  <si>
    <t>BUENAVENTURA</t>
  </si>
  <si>
    <t>BUENAVISTA</t>
  </si>
  <si>
    <t>BUENOS AIRES</t>
  </si>
  <si>
    <t>BUESACO</t>
  </si>
  <si>
    <t>BUGALAGRANDE</t>
  </si>
  <si>
    <t>BURITICÁ</t>
  </si>
  <si>
    <t>BUSBANZÁ</t>
  </si>
  <si>
    <t>CABRERA</t>
  </si>
  <si>
    <t>CABUYARO</t>
  </si>
  <si>
    <t>CACAHUAL</t>
  </si>
  <si>
    <t>CÁCERES</t>
  </si>
  <si>
    <t>CACHIPAY</t>
  </si>
  <si>
    <t>CÁCHIRA</t>
  </si>
  <si>
    <t>CÁCOTA</t>
  </si>
  <si>
    <t>CAICEDO</t>
  </si>
  <si>
    <t>CAICEDONIA</t>
  </si>
  <si>
    <t>CAIMITO</t>
  </si>
  <si>
    <t>CAJAMARCA</t>
  </si>
  <si>
    <t>CAJIBÍO</t>
  </si>
  <si>
    <t>CAJICÁ</t>
  </si>
  <si>
    <t>CALAMAR</t>
  </si>
  <si>
    <t>CALARCÁ</t>
  </si>
  <si>
    <t>CALDONO</t>
  </si>
  <si>
    <t>CALI</t>
  </si>
  <si>
    <t>CALIFORNIA</t>
  </si>
  <si>
    <t>CALIMA</t>
  </si>
  <si>
    <t>CALOTO</t>
  </si>
  <si>
    <t>CAMPAMENTO</t>
  </si>
  <si>
    <t>CAMPO DE LA CRUZ</t>
  </si>
  <si>
    <t>CAMPOALEGRE</t>
  </si>
  <si>
    <t>CAMPOHERMOSO</t>
  </si>
  <si>
    <t>CANALETE</t>
  </si>
  <si>
    <t>CANDELARIA</t>
  </si>
  <si>
    <t>CANTAGALLO</t>
  </si>
  <si>
    <t>CAÑASGORDAS</t>
  </si>
  <si>
    <t>CAPARRAPÍ</t>
  </si>
  <si>
    <t>CAPITANEJO</t>
  </si>
  <si>
    <t>CÁQUEZA</t>
  </si>
  <si>
    <t>CARACOLÍ</t>
  </si>
  <si>
    <t>CARAMANTA</t>
  </si>
  <si>
    <t>CARCASÍ</t>
  </si>
  <si>
    <t>CAREPA</t>
  </si>
  <si>
    <t>CARMEN DE APICALÁ</t>
  </si>
  <si>
    <t>CARMEN DE CARUPA</t>
  </si>
  <si>
    <t>CARMEN DEL DARIÉN</t>
  </si>
  <si>
    <t>CAROLINA</t>
  </si>
  <si>
    <t>CARTAGENA DE INDIAS</t>
  </si>
  <si>
    <t>CARTAGENA DEL CHAIRÁ</t>
  </si>
  <si>
    <t>CARTAGO</t>
  </si>
  <si>
    <t>CARURÚ</t>
  </si>
  <si>
    <t>CASABIANCA</t>
  </si>
  <si>
    <t>CASTILLA LA NUEVA</t>
  </si>
  <si>
    <t>CAUCASIA</t>
  </si>
  <si>
    <t>CEPITÁ</t>
  </si>
  <si>
    <t>CERETÉ</t>
  </si>
  <si>
    <t>CERINZA</t>
  </si>
  <si>
    <t>CERRITO</t>
  </si>
  <si>
    <t>CERRO DE SAN ANTONIO</t>
  </si>
  <si>
    <t>CÉRTEGUI</t>
  </si>
  <si>
    <t>CHACHAGÜÍ</t>
  </si>
  <si>
    <t>CHAGUANÍ</t>
  </si>
  <si>
    <t>CHALÁN</t>
  </si>
  <si>
    <t>CHÁMEZA</t>
  </si>
  <si>
    <t>CHAPARRAL</t>
  </si>
  <si>
    <t>CHARALÁ</t>
  </si>
  <si>
    <t>CHARTA</t>
  </si>
  <si>
    <t>CHÍA</t>
  </si>
  <si>
    <t>CHIGORODÓ</t>
  </si>
  <si>
    <t>CHIMA</t>
  </si>
  <si>
    <t>CHIMÁ</t>
  </si>
  <si>
    <t>CHIMICHAGUA</t>
  </si>
  <si>
    <t>CHINÁCOTA</t>
  </si>
  <si>
    <t>CHINAVITA</t>
  </si>
  <si>
    <t>CHINCHINÁ</t>
  </si>
  <si>
    <t>CHINÚ</t>
  </si>
  <si>
    <t>CHIPAQUE</t>
  </si>
  <si>
    <t>CHIPATÁ</t>
  </si>
  <si>
    <t>CHIQUINQUIRÁ</t>
  </si>
  <si>
    <t>CHÍQUIZA</t>
  </si>
  <si>
    <t>CHIRIGUANÁ</t>
  </si>
  <si>
    <t>CHISCAS</t>
  </si>
  <si>
    <t>CHITA</t>
  </si>
  <si>
    <t>CHITAGÁ</t>
  </si>
  <si>
    <t>CHITARAQUE</t>
  </si>
  <si>
    <t>CHIVATÁ</t>
  </si>
  <si>
    <t>CHIVOLO</t>
  </si>
  <si>
    <t>CHIVOR</t>
  </si>
  <si>
    <t>CHOACHÍ</t>
  </si>
  <si>
    <t>CHOCONTÁ</t>
  </si>
  <si>
    <t>CICUCO</t>
  </si>
  <si>
    <t>CIÉNAGA</t>
  </si>
  <si>
    <t>CIÉNAGA DE ORO</t>
  </si>
  <si>
    <t>CIÉNEGA</t>
  </si>
  <si>
    <t>CIMITARRA</t>
  </si>
  <si>
    <t>CIRCASIA</t>
  </si>
  <si>
    <t>CISNEROS</t>
  </si>
  <si>
    <t>CIUDAD BOLÍVAR</t>
  </si>
  <si>
    <t>CLEMENCIA</t>
  </si>
  <si>
    <t>COCORNÁ</t>
  </si>
  <si>
    <t>COELLO</t>
  </si>
  <si>
    <t>COGUA</t>
  </si>
  <si>
    <t>COLOMBIA</t>
  </si>
  <si>
    <t>COLÓN</t>
  </si>
  <si>
    <t>COLOSO</t>
  </si>
  <si>
    <t>CÓMBITA</t>
  </si>
  <si>
    <t>CONCEPCIÓN</t>
  </si>
  <si>
    <t>CONCORDIA</t>
  </si>
  <si>
    <t>CONDOTO</t>
  </si>
  <si>
    <t>CONFINES</t>
  </si>
  <si>
    <t>CONSACÁ</t>
  </si>
  <si>
    <t>CONTADERO</t>
  </si>
  <si>
    <t>CONTRATACIÓN</t>
  </si>
  <si>
    <t>CONVENCIÓN</t>
  </si>
  <si>
    <t>COPACABANA</t>
  </si>
  <si>
    <t>COPER</t>
  </si>
  <si>
    <t>CORINTO</t>
  </si>
  <si>
    <t>COROMORO</t>
  </si>
  <si>
    <t>COROZAL</t>
  </si>
  <si>
    <t>CORRALES</t>
  </si>
  <si>
    <t>COTA</t>
  </si>
  <si>
    <t>COTORRA</t>
  </si>
  <si>
    <t>COVARACHÍA</t>
  </si>
  <si>
    <t>COVEÑAS</t>
  </si>
  <si>
    <t>COYAIMA</t>
  </si>
  <si>
    <t>CRAVO NORTE</t>
  </si>
  <si>
    <t>CUASPÚD</t>
  </si>
  <si>
    <t>CUBARÁ</t>
  </si>
  <si>
    <t>CUCAITA</t>
  </si>
  <si>
    <t>CUCUNUBÁ</t>
  </si>
  <si>
    <t>CÚCUTA</t>
  </si>
  <si>
    <t>CUCUTILLA</t>
  </si>
  <si>
    <t>CUÍTIVA</t>
  </si>
  <si>
    <t>CUMARAL</t>
  </si>
  <si>
    <t>CUMARIBO</t>
  </si>
  <si>
    <t>CUMBAL</t>
  </si>
  <si>
    <t>CUMBITARA</t>
  </si>
  <si>
    <t>CUNDAY</t>
  </si>
  <si>
    <t>CURILLO</t>
  </si>
  <si>
    <t>CURITÍ</t>
  </si>
  <si>
    <t>CURUMANÍ</t>
  </si>
  <si>
    <t>DABEIBA</t>
  </si>
  <si>
    <t>DAGUA</t>
  </si>
  <si>
    <t>DIBULLA</t>
  </si>
  <si>
    <t>DISTRACCIÓN</t>
  </si>
  <si>
    <t>DOLORES</t>
  </si>
  <si>
    <t>DONMATÍAS</t>
  </si>
  <si>
    <t>DOSQUEBRADAS</t>
  </si>
  <si>
    <t>DUITAMA</t>
  </si>
  <si>
    <t>DURANIA</t>
  </si>
  <si>
    <t>EBÉJICO</t>
  </si>
  <si>
    <t>EL ÁGUILA</t>
  </si>
  <si>
    <t>EL BAGRE</t>
  </si>
  <si>
    <t>EL BANCO</t>
  </si>
  <si>
    <t>EL CAIRO</t>
  </si>
  <si>
    <t>EL CALVARIO</t>
  </si>
  <si>
    <t>EL CANTÓN DEL SAN PABLO</t>
  </si>
  <si>
    <t>EL CARMEN</t>
  </si>
  <si>
    <t>EL CARMEN DE ATRATO</t>
  </si>
  <si>
    <t>EL CARMEN DE BOLÍVAR</t>
  </si>
  <si>
    <t>EL CARMEN DE CHUCURÍ</t>
  </si>
  <si>
    <t>EL CARMEN DE VIBORAL</t>
  </si>
  <si>
    <t>EL CASTILLO</t>
  </si>
  <si>
    <t>EL CERRITO</t>
  </si>
  <si>
    <t>EL CHARCO</t>
  </si>
  <si>
    <t>EL COCUY</t>
  </si>
  <si>
    <t>EL COLEGIO</t>
  </si>
  <si>
    <t>EL COPEY</t>
  </si>
  <si>
    <t>EL DONCELLO</t>
  </si>
  <si>
    <t>EL DORADO</t>
  </si>
  <si>
    <t>EL DOVIO</t>
  </si>
  <si>
    <t>EL ENCANTO</t>
  </si>
  <si>
    <t>EL ESPINO</t>
  </si>
  <si>
    <t>EL GUACAMAYO</t>
  </si>
  <si>
    <t>EL GUAMO</t>
  </si>
  <si>
    <t>EL LITORAL DEL SAN JUAN</t>
  </si>
  <si>
    <t>EL MOLINO</t>
  </si>
  <si>
    <t>EL PASO</t>
  </si>
  <si>
    <t>EL PAUJÍL</t>
  </si>
  <si>
    <t>EL PEÑOL</t>
  </si>
  <si>
    <t>EL PEÑÓN</t>
  </si>
  <si>
    <t>EL PIÑÓN</t>
  </si>
  <si>
    <t>EL PLAYÓN</t>
  </si>
  <si>
    <t>EL RETÉN</t>
  </si>
  <si>
    <t>EL RETORNO</t>
  </si>
  <si>
    <t>EL ROBLE</t>
  </si>
  <si>
    <t>EL ROSAL</t>
  </si>
  <si>
    <t>EL ROSARIO</t>
  </si>
  <si>
    <t>EL SANTUARIO</t>
  </si>
  <si>
    <t>EL TABLÓN DE GÓMEZ</t>
  </si>
  <si>
    <t>EL TAMBO</t>
  </si>
  <si>
    <t>EL TARRA</t>
  </si>
  <si>
    <t>EL ZULIA</t>
  </si>
  <si>
    <t>ELÍAS</t>
  </si>
  <si>
    <t>ENCINO</t>
  </si>
  <si>
    <t>ENCISO</t>
  </si>
  <si>
    <t>ENTRERRÍOS</t>
  </si>
  <si>
    <t>ENVIGADO</t>
  </si>
  <si>
    <t>ESPINAL</t>
  </si>
  <si>
    <t>FACATATIVÁ</t>
  </si>
  <si>
    <t>FALAN</t>
  </si>
  <si>
    <t>FILADELFIA</t>
  </si>
  <si>
    <t>FILANDIA</t>
  </si>
  <si>
    <t>FIRAVITOBA</t>
  </si>
  <si>
    <t>FLANDES</t>
  </si>
  <si>
    <t>FLORENCIA</t>
  </si>
  <si>
    <t>FLORESTA</t>
  </si>
  <si>
    <t>FLORIÁN</t>
  </si>
  <si>
    <t>FLORIDA</t>
  </si>
  <si>
    <t>FLORIDABLANCA</t>
  </si>
  <si>
    <t>FÓMEQUE</t>
  </si>
  <si>
    <t>FONSECA</t>
  </si>
  <si>
    <t>FORTUL</t>
  </si>
  <si>
    <t>FOSCA</t>
  </si>
  <si>
    <t>FRANCISCO PIZARRO</t>
  </si>
  <si>
    <t>FREDONIA</t>
  </si>
  <si>
    <t>FRESNO</t>
  </si>
  <si>
    <t>FRONTINO</t>
  </si>
  <si>
    <t>FUENTE DE ORO</t>
  </si>
  <si>
    <t>FUNDACIÓN</t>
  </si>
  <si>
    <t>FUNES</t>
  </si>
  <si>
    <t>FUNZA</t>
  </si>
  <si>
    <t>FÚQUENE</t>
  </si>
  <si>
    <t>FUSAGASUGÁ</t>
  </si>
  <si>
    <t>GACHALÁ</t>
  </si>
  <si>
    <t>GACHANCIPÁ</t>
  </si>
  <si>
    <t>GACHANTIVÁ</t>
  </si>
  <si>
    <t>GACHETÁ</t>
  </si>
  <si>
    <t>GALÁN</t>
  </si>
  <si>
    <t>GALAPA</t>
  </si>
  <si>
    <t>GALERAS</t>
  </si>
  <si>
    <t>GAMA</t>
  </si>
  <si>
    <t>GAMARRA</t>
  </si>
  <si>
    <t>GÁMBITA</t>
  </si>
  <si>
    <t>GÁMEZA</t>
  </si>
  <si>
    <t>GARAGOA</t>
  </si>
  <si>
    <t>GARZÓN</t>
  </si>
  <si>
    <t>GÉNOVA</t>
  </si>
  <si>
    <t>GIGANTE</t>
  </si>
  <si>
    <t>GINEBRA</t>
  </si>
  <si>
    <t>GIRALDO</t>
  </si>
  <si>
    <t>GIRARDOT</t>
  </si>
  <si>
    <t>GIRARDOTA</t>
  </si>
  <si>
    <t>GIRÓN</t>
  </si>
  <si>
    <t>GÓMEZ PLATA</t>
  </si>
  <si>
    <t>GONZÁLEZ</t>
  </si>
  <si>
    <t>GRAMALOTE</t>
  </si>
  <si>
    <t>GRANADA</t>
  </si>
  <si>
    <t>GUACA</t>
  </si>
  <si>
    <t>GUACAMAYAS</t>
  </si>
  <si>
    <t>GUACARÍ</t>
  </si>
  <si>
    <t>GUACHENÉ</t>
  </si>
  <si>
    <t>GUACHETÁ</t>
  </si>
  <si>
    <t>GUACHUCAL</t>
  </si>
  <si>
    <t>GUADALAJARA DE BUGA</t>
  </si>
  <si>
    <t>GUADALUPE</t>
  </si>
  <si>
    <t>GUADUAS</t>
  </si>
  <si>
    <t>GUAITARILLA</t>
  </si>
  <si>
    <t>GUALMATÁN</t>
  </si>
  <si>
    <t>GUAMAL</t>
  </si>
  <si>
    <t>GUAMO</t>
  </si>
  <si>
    <t>GUAPÍ</t>
  </si>
  <si>
    <t>GUAPOTÁ</t>
  </si>
  <si>
    <t>GUARANDA</t>
  </si>
  <si>
    <t>GUARNE</t>
  </si>
  <si>
    <t>GUASCA</t>
  </si>
  <si>
    <t>GUATAPÉ</t>
  </si>
  <si>
    <t>GUATAQUÍ</t>
  </si>
  <si>
    <t>GUATAVITA</t>
  </si>
  <si>
    <t>GUATEQUE</t>
  </si>
  <si>
    <t>GUÁTICA</t>
  </si>
  <si>
    <t>GUAVATÁ</t>
  </si>
  <si>
    <t>GUAYABAL DE SÍQUIMA</t>
  </si>
  <si>
    <t>GUAYABETAL</t>
  </si>
  <si>
    <t>GUAYATÁ</t>
  </si>
  <si>
    <t>GÜEPSA</t>
  </si>
  <si>
    <t>GÜICÁN</t>
  </si>
  <si>
    <t>GUTIÉRREZ</t>
  </si>
  <si>
    <t>HACARÍ</t>
  </si>
  <si>
    <t>HATILLO DE LOBA</t>
  </si>
  <si>
    <t>HATO</t>
  </si>
  <si>
    <t>HATO COROZAL</t>
  </si>
  <si>
    <t>HATONUEVO</t>
  </si>
  <si>
    <t>HELICONIA</t>
  </si>
  <si>
    <t>HERRÁN</t>
  </si>
  <si>
    <t>HERVEO</t>
  </si>
  <si>
    <t>HISPANIA</t>
  </si>
  <si>
    <t>HOBO</t>
  </si>
  <si>
    <t>HONDA</t>
  </si>
  <si>
    <t>IBAGUÉ</t>
  </si>
  <si>
    <t>ICONONZO</t>
  </si>
  <si>
    <t>ILES</t>
  </si>
  <si>
    <t>IMUÉS</t>
  </si>
  <si>
    <t>INÍRIDA</t>
  </si>
  <si>
    <t>INZÁ</t>
  </si>
  <si>
    <t>IPIALES</t>
  </si>
  <si>
    <t>ÍQUIRA</t>
  </si>
  <si>
    <t>ISNOS</t>
  </si>
  <si>
    <t>ISTMINA</t>
  </si>
  <si>
    <t>ITAGÜÍ</t>
  </si>
  <si>
    <t>ITUANGO</t>
  </si>
  <si>
    <t>IZA</t>
  </si>
  <si>
    <t>JAMBALÓ</t>
  </si>
  <si>
    <t>JAMUNDÍ</t>
  </si>
  <si>
    <t>JARDÍN</t>
  </si>
  <si>
    <t>JENESANO</t>
  </si>
  <si>
    <t>JERICÓ</t>
  </si>
  <si>
    <t>JERUSALÉN</t>
  </si>
  <si>
    <t>JESÚS MARÍA</t>
  </si>
  <si>
    <t>JORDÁN</t>
  </si>
  <si>
    <t>JUAN DE ACOSTA</t>
  </si>
  <si>
    <t>JUNÍN</t>
  </si>
  <si>
    <t>JURADÓ</t>
  </si>
  <si>
    <t>LA APARTADA</t>
  </si>
  <si>
    <t>LA ARGENTINA</t>
  </si>
  <si>
    <t>LA BELLEZA</t>
  </si>
  <si>
    <t>LA CALERA</t>
  </si>
  <si>
    <t>LA CAPILLA</t>
  </si>
  <si>
    <t>LA CEJA</t>
  </si>
  <si>
    <t>LA CELIA</t>
  </si>
  <si>
    <t>LA CHORRERA</t>
  </si>
  <si>
    <t>LA CRUZ</t>
  </si>
  <si>
    <t>LA CUMBRE</t>
  </si>
  <si>
    <t>LA DORADA</t>
  </si>
  <si>
    <t>LA ESPERANZA</t>
  </si>
  <si>
    <t>LA ESTRELLA</t>
  </si>
  <si>
    <t>LA FLORIDA</t>
  </si>
  <si>
    <t>LA GLORIA</t>
  </si>
  <si>
    <t>LA GUADALUPE</t>
  </si>
  <si>
    <t>LA JAGUA DE IBIRICO</t>
  </si>
  <si>
    <t>LA JAGUA DEL PILAR</t>
  </si>
  <si>
    <t>LA LLANADA</t>
  </si>
  <si>
    <t>LA MACARENA</t>
  </si>
  <si>
    <t>LA MERCED</t>
  </si>
  <si>
    <t>LA MESA</t>
  </si>
  <si>
    <t>LA MONTAÑITA</t>
  </si>
  <si>
    <t>LA PALMA</t>
  </si>
  <si>
    <t>LA PAZ</t>
  </si>
  <si>
    <t>LA PEDRERA</t>
  </si>
  <si>
    <t>LA PEÑA</t>
  </si>
  <si>
    <t>LA PINTADA</t>
  </si>
  <si>
    <t>LA PLATA</t>
  </si>
  <si>
    <t>LA PLAYA</t>
  </si>
  <si>
    <t>LA PRIMAVERA</t>
  </si>
  <si>
    <t>LA SALINA</t>
  </si>
  <si>
    <t>LA SIERRA</t>
  </si>
  <si>
    <t>LA TEBAIDA</t>
  </si>
  <si>
    <t>LA TOLA</t>
  </si>
  <si>
    <t>LA UNIÓN</t>
  </si>
  <si>
    <t>LA UVITA</t>
  </si>
  <si>
    <t>LA VEGA</t>
  </si>
  <si>
    <t>LA VICTORIA</t>
  </si>
  <si>
    <t>LA VIRGINIA</t>
  </si>
  <si>
    <t>LABATECA</t>
  </si>
  <si>
    <t>LABRANZAGRANDE</t>
  </si>
  <si>
    <t>LANDÁZURI</t>
  </si>
  <si>
    <t>LEBRIJA</t>
  </si>
  <si>
    <t>LEIVA</t>
  </si>
  <si>
    <t>LEJANÍAS</t>
  </si>
  <si>
    <t>LENGUAZAQUE</t>
  </si>
  <si>
    <t>LÉRIDA</t>
  </si>
  <si>
    <t>LETICIA</t>
  </si>
  <si>
    <t>LÍBANO</t>
  </si>
  <si>
    <t>LIBORINA</t>
  </si>
  <si>
    <t>LINARES</t>
  </si>
  <si>
    <t>LLORÓ</t>
  </si>
  <si>
    <t>LÓPEZ DE MICAY</t>
  </si>
  <si>
    <t>LORICA</t>
  </si>
  <si>
    <t>LOS ANDES</t>
  </si>
  <si>
    <t>LOS CÓRDOBAS</t>
  </si>
  <si>
    <t>LOS PALMITOS</t>
  </si>
  <si>
    <t>LOS PATIOS</t>
  </si>
  <si>
    <t>LOS SANTOS</t>
  </si>
  <si>
    <t>LOURDES</t>
  </si>
  <si>
    <t>LURUACO</t>
  </si>
  <si>
    <t>MACANAL</t>
  </si>
  <si>
    <t>MACARAVITA</t>
  </si>
  <si>
    <t>MACEO</t>
  </si>
  <si>
    <t>MACHETÁ</t>
  </si>
  <si>
    <t>MADRID</t>
  </si>
  <si>
    <t>MAGANGUÉ</t>
  </si>
  <si>
    <t>MAGÜÍ</t>
  </si>
  <si>
    <t>MAHATES</t>
  </si>
  <si>
    <t>MAICAO</t>
  </si>
  <si>
    <t>MAJAGUAL</t>
  </si>
  <si>
    <t>MÁLAGA</t>
  </si>
  <si>
    <t>MALAMBO</t>
  </si>
  <si>
    <t>MALLAMA</t>
  </si>
  <si>
    <t>MANATÍ</t>
  </si>
  <si>
    <t>MANAURE</t>
  </si>
  <si>
    <t>MANAURE BALCÓN DEL CESAR</t>
  </si>
  <si>
    <t>MANÍ</t>
  </si>
  <si>
    <t>MANIZALES</t>
  </si>
  <si>
    <t>MANTA</t>
  </si>
  <si>
    <t>MANZANARES</t>
  </si>
  <si>
    <t>MAPIRIPÁN</t>
  </si>
  <si>
    <t>MAPIRIPANA</t>
  </si>
  <si>
    <t>MARGARITA</t>
  </si>
  <si>
    <t>MARÍA LA BAJA</t>
  </si>
  <si>
    <t>MARINILLA</t>
  </si>
  <si>
    <t>MARIPÍ</t>
  </si>
  <si>
    <t>MARMATO</t>
  </si>
  <si>
    <t>MARQUETALIA</t>
  </si>
  <si>
    <t>MARSELLA</t>
  </si>
  <si>
    <t>MARULANDA</t>
  </si>
  <si>
    <t>MATANZA</t>
  </si>
  <si>
    <t>MEDELLÍN</t>
  </si>
  <si>
    <t>MEDINA</t>
  </si>
  <si>
    <t>MEDIO ATRATO</t>
  </si>
  <si>
    <t>MEDIO BAUDÓ</t>
  </si>
  <si>
    <t>MEDIO SAN JUAN</t>
  </si>
  <si>
    <t>MELGAR</t>
  </si>
  <si>
    <t>MERCADERES</t>
  </si>
  <si>
    <t>MESETAS</t>
  </si>
  <si>
    <t>MILÁN</t>
  </si>
  <si>
    <t>MIRAFLORES</t>
  </si>
  <si>
    <t>MIRANDA</t>
  </si>
  <si>
    <t>MIRITÍ - PARANÁ</t>
  </si>
  <si>
    <t>MISTRATÓ</t>
  </si>
  <si>
    <t>MITÚ</t>
  </si>
  <si>
    <t>MOCOA</t>
  </si>
  <si>
    <t>MOGOTES</t>
  </si>
  <si>
    <t>MOLAGAVITA</t>
  </si>
  <si>
    <t>MOMIL</t>
  </si>
  <si>
    <t>MOMPÓS</t>
  </si>
  <si>
    <t>MONGUA</t>
  </si>
  <si>
    <t>MONGUÍ</t>
  </si>
  <si>
    <t>MONIQUIRÁ</t>
  </si>
  <si>
    <t>MONTEBELLO</t>
  </si>
  <si>
    <t>MONTECRISTO</t>
  </si>
  <si>
    <t>MONTELÍBANO</t>
  </si>
  <si>
    <t>MONTENEGRO</t>
  </si>
  <si>
    <t>MONTERÍA</t>
  </si>
  <si>
    <t>MONTERREY</t>
  </si>
  <si>
    <t>MOÑITOS</t>
  </si>
  <si>
    <t>MORALES</t>
  </si>
  <si>
    <t>MORELIA</t>
  </si>
  <si>
    <t>MORICHAL</t>
  </si>
  <si>
    <t>MORROA</t>
  </si>
  <si>
    <t>MOSQUERA</t>
  </si>
  <si>
    <t>MOTAVITA</t>
  </si>
  <si>
    <t>MURILLO</t>
  </si>
  <si>
    <t>MURINDÓ</t>
  </si>
  <si>
    <t>MUTATÁ</t>
  </si>
  <si>
    <t>MUTISCUA</t>
  </si>
  <si>
    <t>MUZO</t>
  </si>
  <si>
    <t>NÁTAGA</t>
  </si>
  <si>
    <t>NATAGAIMA</t>
  </si>
  <si>
    <t>NECHÍ</t>
  </si>
  <si>
    <t>NECOCLÍ</t>
  </si>
  <si>
    <t>NEIRA</t>
  </si>
  <si>
    <t>NEIVA</t>
  </si>
  <si>
    <t>NEMOCÓN</t>
  </si>
  <si>
    <t>NILO</t>
  </si>
  <si>
    <t>NIMAIMA</t>
  </si>
  <si>
    <t>NOBSA</t>
  </si>
  <si>
    <t>NOCAIMA</t>
  </si>
  <si>
    <t>NORCASIA</t>
  </si>
  <si>
    <t>NOROSÍ</t>
  </si>
  <si>
    <t>NÓVITA</t>
  </si>
  <si>
    <t>NUEVA GRANADA</t>
  </si>
  <si>
    <t>NUEVO COLÓN</t>
  </si>
  <si>
    <t>NUNCHÍA</t>
  </si>
  <si>
    <t>NUQUÍ</t>
  </si>
  <si>
    <t>OBANDO</t>
  </si>
  <si>
    <t>OCAMONTE</t>
  </si>
  <si>
    <t>OCAÑA</t>
  </si>
  <si>
    <t>OIBA</t>
  </si>
  <si>
    <t>OICATÁ</t>
  </si>
  <si>
    <t>OLAYA</t>
  </si>
  <si>
    <t>OLAYA HERRERA</t>
  </si>
  <si>
    <t>ONZAGA</t>
  </si>
  <si>
    <t>OPORAPA</t>
  </si>
  <si>
    <t>ORITO</t>
  </si>
  <si>
    <t>OROCUÉ</t>
  </si>
  <si>
    <t>ORTEGA</t>
  </si>
  <si>
    <t>OSPINA</t>
  </si>
  <si>
    <t>OTANCHE</t>
  </si>
  <si>
    <t>OVEJAS</t>
  </si>
  <si>
    <t>PACHAVITA</t>
  </si>
  <si>
    <t>PACHO</t>
  </si>
  <si>
    <t>PACOA</t>
  </si>
  <si>
    <t>PÁCORA</t>
  </si>
  <si>
    <t>PADILLA</t>
  </si>
  <si>
    <t>PÁEZ</t>
  </si>
  <si>
    <t>PAICOL</t>
  </si>
  <si>
    <t>PAILITAS</t>
  </si>
  <si>
    <t>PAIME</t>
  </si>
  <si>
    <t>PAIPA</t>
  </si>
  <si>
    <t>PAJARITO</t>
  </si>
  <si>
    <t>PALERMO</t>
  </si>
  <si>
    <t>PALESTINA</t>
  </si>
  <si>
    <t>PALMAR</t>
  </si>
  <si>
    <t>PALMAR DE VARELA</t>
  </si>
  <si>
    <t>PALMAS DEL SOCORRO</t>
  </si>
  <si>
    <t>PALMIRA</t>
  </si>
  <si>
    <t>PALMITO</t>
  </si>
  <si>
    <t>PALOCABILDO</t>
  </si>
  <si>
    <t>PAMPLONA</t>
  </si>
  <si>
    <t>PAMPLONITA</t>
  </si>
  <si>
    <t>PANA PANA</t>
  </si>
  <si>
    <t>PANDI</t>
  </si>
  <si>
    <t>PANQUEBA</t>
  </si>
  <si>
    <t>PAPUNAUA</t>
  </si>
  <si>
    <t>PÁRAMO</t>
  </si>
  <si>
    <t>PARATEBUENO</t>
  </si>
  <si>
    <t>PASCA</t>
  </si>
  <si>
    <t>PASTO</t>
  </si>
  <si>
    <t>PATÍA</t>
  </si>
  <si>
    <t>PAUNA</t>
  </si>
  <si>
    <t>PAYA</t>
  </si>
  <si>
    <t>PAZ DE ARIPORO</t>
  </si>
  <si>
    <t>PAZ DE RÍO</t>
  </si>
  <si>
    <t>PEDRAZA</t>
  </si>
  <si>
    <t>PELAYA</t>
  </si>
  <si>
    <t>PENSILVANIA</t>
  </si>
  <si>
    <t>PEÑOL</t>
  </si>
  <si>
    <t>PEQUE</t>
  </si>
  <si>
    <t>PEREIRA</t>
  </si>
  <si>
    <t>PIAMONTE</t>
  </si>
  <si>
    <t>PIEDECUESTA</t>
  </si>
  <si>
    <t>PIEDRAS</t>
  </si>
  <si>
    <t>PIENDAMÓ</t>
  </si>
  <si>
    <t>PIJAO</t>
  </si>
  <si>
    <t>PIJIÑO DEL CARMEN</t>
  </si>
  <si>
    <t>PINCHOTE</t>
  </si>
  <si>
    <t>PINILLOS</t>
  </si>
  <si>
    <t>PIOJÓ</t>
  </si>
  <si>
    <t>PISBA</t>
  </si>
  <si>
    <t>PITAL</t>
  </si>
  <si>
    <t>PITALITO</t>
  </si>
  <si>
    <t>PIVIJAY</t>
  </si>
  <si>
    <t>PLANADAS</t>
  </si>
  <si>
    <t>PLANETA RICA</t>
  </si>
  <si>
    <t>PLATO</t>
  </si>
  <si>
    <t>POLICARPA</t>
  </si>
  <si>
    <t>POLONUEVO</t>
  </si>
  <si>
    <t>PONEDERA</t>
  </si>
  <si>
    <t>POPAYÁN</t>
  </si>
  <si>
    <t>PORE</t>
  </si>
  <si>
    <t>POTOSÍ</t>
  </si>
  <si>
    <t>PRADERA</t>
  </si>
  <si>
    <t>PRADO</t>
  </si>
  <si>
    <t>PROVIDENCIA</t>
  </si>
  <si>
    <t>PUEBLO BELLO</t>
  </si>
  <si>
    <t>PUEBLO NUEVO</t>
  </si>
  <si>
    <t>PUEBLO RICO</t>
  </si>
  <si>
    <t>PUEBLORRICO</t>
  </si>
  <si>
    <t>PUEBLOVIEJO</t>
  </si>
  <si>
    <t>PUENTE NACIONAL</t>
  </si>
  <si>
    <t>PUERRES</t>
  </si>
  <si>
    <t>PUERTO ALEGRÍA</t>
  </si>
  <si>
    <t>PUERTO ARICA</t>
  </si>
  <si>
    <t>PUERTO ASÍS</t>
  </si>
  <si>
    <t>PUERTO BERRÍO</t>
  </si>
  <si>
    <t>PUERTO BOYACÁ</t>
  </si>
  <si>
    <t>PUERTO CAICEDO</t>
  </si>
  <si>
    <t>PUERTO CARREÑO</t>
  </si>
  <si>
    <t>PUERTO COLOMBIA</t>
  </si>
  <si>
    <t>PUERTO CONCORDIA</t>
  </si>
  <si>
    <t>PUERTO ESCONDIDO</t>
  </si>
  <si>
    <t>PUERTO GAITÁN</t>
  </si>
  <si>
    <t>PUERTO GUZMÁN</t>
  </si>
  <si>
    <t>PUERTO LEGUÍZAMO</t>
  </si>
  <si>
    <t>PUERTO LIBERTADOR</t>
  </si>
  <si>
    <t>PUERTO LLERAS</t>
  </si>
  <si>
    <t>PUERTO LÓPEZ</t>
  </si>
  <si>
    <t>PUERTO NARE</t>
  </si>
  <si>
    <t>PUERTO NARIÑO</t>
  </si>
  <si>
    <t>PUERTO PARRA</t>
  </si>
  <si>
    <t>PUERTO RICO</t>
  </si>
  <si>
    <t>PUERTO RONDÓN</t>
  </si>
  <si>
    <t>PUERTO SALGAR</t>
  </si>
  <si>
    <t>PUERTO SANTANDER</t>
  </si>
  <si>
    <t>PUERTO TEJADA</t>
  </si>
  <si>
    <t>PUERTO TRIUNFO</t>
  </si>
  <si>
    <t>PUERTO WILCHES</t>
  </si>
  <si>
    <t>PULÍ</t>
  </si>
  <si>
    <t>PUPIALES</t>
  </si>
  <si>
    <t>PURACÉ</t>
  </si>
  <si>
    <t>PURIFICACIÓN</t>
  </si>
  <si>
    <t>PURÍSIMA DE LA CONCEPCIÓN</t>
  </si>
  <si>
    <t>QUEBRADANEGRA</t>
  </si>
  <si>
    <t>QUETAME</t>
  </si>
  <si>
    <t>QUIBDÓ</t>
  </si>
  <si>
    <t>QUIMBAYA</t>
  </si>
  <si>
    <t>QUINCHÍA</t>
  </si>
  <si>
    <t>QUÍPAMA</t>
  </si>
  <si>
    <t>QUIPILE</t>
  </si>
  <si>
    <t>RAGONVALIA</t>
  </si>
  <si>
    <t>RAMIRIQUÍ</t>
  </si>
  <si>
    <t>RÁQUIRA</t>
  </si>
  <si>
    <t>RECETOR</t>
  </si>
  <si>
    <t>REGIDOR</t>
  </si>
  <si>
    <t>REMEDIOS</t>
  </si>
  <si>
    <t>REMOLINO</t>
  </si>
  <si>
    <t>REPELÓN</t>
  </si>
  <si>
    <t>RESTREPO</t>
  </si>
  <si>
    <t>RETIRO</t>
  </si>
  <si>
    <t>RICAURTE</t>
  </si>
  <si>
    <t>RÍO DE ORO</t>
  </si>
  <si>
    <t>RÍO IRÓ</t>
  </si>
  <si>
    <t>RÍO QUITO</t>
  </si>
  <si>
    <t>RÍO VIEJO</t>
  </si>
  <si>
    <t>RIOBLANCO</t>
  </si>
  <si>
    <t>RIOFRÍO</t>
  </si>
  <si>
    <t>RIOHACHA</t>
  </si>
  <si>
    <t>RIONEGRO</t>
  </si>
  <si>
    <t>RIOSUCIO</t>
  </si>
  <si>
    <t>RIVERA</t>
  </si>
  <si>
    <t>ROBERTO PAYÁN</t>
  </si>
  <si>
    <t>ROLDANILLO</t>
  </si>
  <si>
    <t>RONCESVALLES</t>
  </si>
  <si>
    <t>RONDÓN</t>
  </si>
  <si>
    <t>ROSAS</t>
  </si>
  <si>
    <t>ROVIRA</t>
  </si>
  <si>
    <t>SABANA DE TORRES</t>
  </si>
  <si>
    <t>SABANAGRANDE</t>
  </si>
  <si>
    <t>SABANALARGA</t>
  </si>
  <si>
    <t>SABANAS DE SAN ÁNGEL</t>
  </si>
  <si>
    <t>SABANETA</t>
  </si>
  <si>
    <t>SABOYÁ</t>
  </si>
  <si>
    <t>SÁCAMA</t>
  </si>
  <si>
    <t>SÁCHICA</t>
  </si>
  <si>
    <t>SAHAGÚN</t>
  </si>
  <si>
    <t>SALADOBLANCO</t>
  </si>
  <si>
    <t>SALAMINA</t>
  </si>
  <si>
    <t>SALAZAR</t>
  </si>
  <si>
    <t>SALDAÑA</t>
  </si>
  <si>
    <t>SALENTO</t>
  </si>
  <si>
    <t>SALGAR</t>
  </si>
  <si>
    <t>SAMACÁ</t>
  </si>
  <si>
    <t>SAMANÁ</t>
  </si>
  <si>
    <t>SAMANIEGO</t>
  </si>
  <si>
    <t>SAMPUÉS</t>
  </si>
  <si>
    <t>SAN AGUSTÍN</t>
  </si>
  <si>
    <t>SAN ALBERTO</t>
  </si>
  <si>
    <t>SAN ANDRÉS DE CUERQUÍA</t>
  </si>
  <si>
    <t>SAN ANDRÉS DE SOTAVENTO</t>
  </si>
  <si>
    <t>SAN ANDRÉS DE TUMACO</t>
  </si>
  <si>
    <t>SAN ANTERO</t>
  </si>
  <si>
    <t>SAN ANTONIO</t>
  </si>
  <si>
    <t>SAN ANTONIO DEL TEQUENDAMA</t>
  </si>
  <si>
    <t>SAN BENITO</t>
  </si>
  <si>
    <t>SAN BENITO ABAD</t>
  </si>
  <si>
    <t>SAN BERNARDO</t>
  </si>
  <si>
    <t>SAN BERNARDO DEL VIENTO</t>
  </si>
  <si>
    <t>SAN CALIXTO</t>
  </si>
  <si>
    <t>SAN CARLOS</t>
  </si>
  <si>
    <t>SAN CARLOS DE GUAROA</t>
  </si>
  <si>
    <t>SAN CAYETANO</t>
  </si>
  <si>
    <t>SAN CRISTÓBAL</t>
  </si>
  <si>
    <t>SAN DIEGO</t>
  </si>
  <si>
    <t>SAN EDUARDO</t>
  </si>
  <si>
    <t>SAN ESTANISLAO</t>
  </si>
  <si>
    <t>SAN FELIPE</t>
  </si>
  <si>
    <t>SAN FERNANDO</t>
  </si>
  <si>
    <t>SAN FRANCISCO</t>
  </si>
  <si>
    <t>SAN GIL</t>
  </si>
  <si>
    <t>SAN JACINTO</t>
  </si>
  <si>
    <t>SAN JACINTO DEL CAUCA</t>
  </si>
  <si>
    <t>SAN JERÓNIMO</t>
  </si>
  <si>
    <t>SAN JOAQUÍN</t>
  </si>
  <si>
    <t>SAN JOSÉ</t>
  </si>
  <si>
    <t>SAN JOSÉ DE LA MONTAÑA</t>
  </si>
  <si>
    <t>SAN JOSÉ DE MIRANDA</t>
  </si>
  <si>
    <t>SAN JOSÉ DE PARE</t>
  </si>
  <si>
    <t>SAN JOSÉ DE URÉ</t>
  </si>
  <si>
    <t>SAN JOSÉ DEL FRAGUA</t>
  </si>
  <si>
    <t>SAN JOSÉ DEL GUAVIARE</t>
  </si>
  <si>
    <t>SAN JOSÉ DEL PALMAR</t>
  </si>
  <si>
    <t>SAN JUAN DE ARAMA</t>
  </si>
  <si>
    <t>SAN JUAN DE BETULIA</t>
  </si>
  <si>
    <t>SAN JUAN DE RIOSECO</t>
  </si>
  <si>
    <t>SAN JUAN DE URABÁ</t>
  </si>
  <si>
    <t>SAN JUAN DEL CESAR</t>
  </si>
  <si>
    <t>SAN JUAN NEPOMUCENO</t>
  </si>
  <si>
    <t>SAN JUANITO</t>
  </si>
  <si>
    <t>SAN LORENZO</t>
  </si>
  <si>
    <t>SAN LUIS</t>
  </si>
  <si>
    <t>SAN LUIS DE CUBARRAL</t>
  </si>
  <si>
    <t>SAN LUIS DE GACENO</t>
  </si>
  <si>
    <t>SAN LUIS DE PALENQUE</t>
  </si>
  <si>
    <t>SAN LUIS DE SINCÉ</t>
  </si>
  <si>
    <t>SAN MARCOS</t>
  </si>
  <si>
    <t>SAN MARTÍN</t>
  </si>
  <si>
    <t>SAN MARTÍN DE LOBA</t>
  </si>
  <si>
    <t>SAN MATEO</t>
  </si>
  <si>
    <t>SAN MIGUEL</t>
  </si>
  <si>
    <t>SAN MIGUEL DE SEMA</t>
  </si>
  <si>
    <t>SAN ONOFRE</t>
  </si>
  <si>
    <t>SAN PABLO</t>
  </si>
  <si>
    <t>SAN PABLO DE BORBUR</t>
  </si>
  <si>
    <t>SAN PEDRO</t>
  </si>
  <si>
    <t>SAN PEDRO DE CARTAGO</t>
  </si>
  <si>
    <t>SAN PEDRO DE LOS MILAGROS</t>
  </si>
  <si>
    <t>SAN PEDRO DE URABÁ</t>
  </si>
  <si>
    <t>SAN PELAYO</t>
  </si>
  <si>
    <t>SAN RAFAEL</t>
  </si>
  <si>
    <t>SAN ROQUE</t>
  </si>
  <si>
    <t>SAN SEBASTIÁN</t>
  </si>
  <si>
    <t>SAN SEBASTIÁN DE BUENAVISTA</t>
  </si>
  <si>
    <t>SAN SEBASTIÁN DE MARIQUITA</t>
  </si>
  <si>
    <t>SAN VICENTE DE CHUCURÍ</t>
  </si>
  <si>
    <t>SAN VICENTE DEL CAGUÁN</t>
  </si>
  <si>
    <t>SAN VICENTE FERRER</t>
  </si>
  <si>
    <t>SAN ZENÓN</t>
  </si>
  <si>
    <t>SANDONÁ</t>
  </si>
  <si>
    <t>SANTA ANA</t>
  </si>
  <si>
    <t>SANTA BÁRBARA</t>
  </si>
  <si>
    <t>SANTA BÁRBARA DE PINTO</t>
  </si>
  <si>
    <t>SANTA CATALINA</t>
  </si>
  <si>
    <t>SANTA FÉ DE ANTIOQUIA</t>
  </si>
  <si>
    <t>SANTA HELENA DEL OPÓN</t>
  </si>
  <si>
    <t>SANTA ISABEL</t>
  </si>
  <si>
    <t>SANTA LUCÍA</t>
  </si>
  <si>
    <t>SANTA MARÍA</t>
  </si>
  <si>
    <t>SANTA MARTA</t>
  </si>
  <si>
    <t>SANTA ROSA</t>
  </si>
  <si>
    <t>SANTA ROSA DE CABAL</t>
  </si>
  <si>
    <t>SANTA ROSA DE OSOS</t>
  </si>
  <si>
    <t>SANTA ROSA DE VITERBO</t>
  </si>
  <si>
    <t>SANTA ROSA DEL SUR</t>
  </si>
  <si>
    <t>SANTA ROSALÍA</t>
  </si>
  <si>
    <t>SANTA SOFÍA</t>
  </si>
  <si>
    <t>SANTACRUZ</t>
  </si>
  <si>
    <t>SANTANA</t>
  </si>
  <si>
    <t>SANTANDER DE QUILICHAO</t>
  </si>
  <si>
    <t>SANTIAGO</t>
  </si>
  <si>
    <t>SANTIAGO DE TOLÚ</t>
  </si>
  <si>
    <t>SANTO DOMINGO</t>
  </si>
  <si>
    <t>SANTO TOMÁS</t>
  </si>
  <si>
    <t>SANTUARIO</t>
  </si>
  <si>
    <t>SAPUYES</t>
  </si>
  <si>
    <t>SARAVENA</t>
  </si>
  <si>
    <t>SARDINATA</t>
  </si>
  <si>
    <t>SASAIMA</t>
  </si>
  <si>
    <t>SATIVANORTE</t>
  </si>
  <si>
    <t>SATIVASUR</t>
  </si>
  <si>
    <t>SEGOVIA</t>
  </si>
  <si>
    <t>SESQUILÉ</t>
  </si>
  <si>
    <t>SEVILLA</t>
  </si>
  <si>
    <t>SIACHOQUE</t>
  </si>
  <si>
    <t>SIBATÉ</t>
  </si>
  <si>
    <t>SIBUNDOY</t>
  </si>
  <si>
    <t>SILOS</t>
  </si>
  <si>
    <t>SILVANIA</t>
  </si>
  <si>
    <t>SILVIA</t>
  </si>
  <si>
    <t>SIMACOTA</t>
  </si>
  <si>
    <t>SIMIJACA</t>
  </si>
  <si>
    <t>SIMITÍ</t>
  </si>
  <si>
    <t>SINCELEJO</t>
  </si>
  <si>
    <t>SIPÍ</t>
  </si>
  <si>
    <t>SITIONUEVO</t>
  </si>
  <si>
    <t>SOACHA</t>
  </si>
  <si>
    <t>SOATÁ</t>
  </si>
  <si>
    <t>SOCHA</t>
  </si>
  <si>
    <t>SOCORRO</t>
  </si>
  <si>
    <t>SOCOTÁ</t>
  </si>
  <si>
    <t>SOGAMOSO</t>
  </si>
  <si>
    <t>SOLANO</t>
  </si>
  <si>
    <t>SOLEDAD</t>
  </si>
  <si>
    <t>SOLITA</t>
  </si>
  <si>
    <t>SOMONDOCO</t>
  </si>
  <si>
    <t>SONSÓN</t>
  </si>
  <si>
    <t>SOPETRÁN</t>
  </si>
  <si>
    <t>SOPLAVIENTO</t>
  </si>
  <si>
    <t>SOPÓ</t>
  </si>
  <si>
    <t>SORA</t>
  </si>
  <si>
    <t>SORACÁ</t>
  </si>
  <si>
    <t>SOTAQUIRÁ</t>
  </si>
  <si>
    <t>SOTARA</t>
  </si>
  <si>
    <t>SUAITA</t>
  </si>
  <si>
    <t>SUAN</t>
  </si>
  <si>
    <t>SUÁREZ</t>
  </si>
  <si>
    <t>SUAZA</t>
  </si>
  <si>
    <t>SUBACHOQUE</t>
  </si>
  <si>
    <t>SUESCA</t>
  </si>
  <si>
    <t>SUPATÁ</t>
  </si>
  <si>
    <t>SUPÍA</t>
  </si>
  <si>
    <t>SURATÁ</t>
  </si>
  <si>
    <t>SUSA</t>
  </si>
  <si>
    <t>SUSACÓN</t>
  </si>
  <si>
    <t>SUTAMARCHÁN</t>
  </si>
  <si>
    <t>SUTATAUSA</t>
  </si>
  <si>
    <t>SUTATENZA</t>
  </si>
  <si>
    <t>TABIO</t>
  </si>
  <si>
    <t>TADÓ</t>
  </si>
  <si>
    <t>TALAIGUA NUEVO</t>
  </si>
  <si>
    <t>TAMALAMEQUE</t>
  </si>
  <si>
    <t>TÁMARA</t>
  </si>
  <si>
    <t>TAME</t>
  </si>
  <si>
    <t>TÁMESIS</t>
  </si>
  <si>
    <t>TAMINANGO</t>
  </si>
  <si>
    <t>TANGUA</t>
  </si>
  <si>
    <t>TARAIRA</t>
  </si>
  <si>
    <t>TARAPACÁ</t>
  </si>
  <si>
    <t>TARAZÁ</t>
  </si>
  <si>
    <t>TARQUI</t>
  </si>
  <si>
    <t>TARSO</t>
  </si>
  <si>
    <t>TASCO</t>
  </si>
  <si>
    <t>TAURAMENA</t>
  </si>
  <si>
    <t>TAUSA</t>
  </si>
  <si>
    <t>TELLO</t>
  </si>
  <si>
    <t>TENA</t>
  </si>
  <si>
    <t>TENERIFE</t>
  </si>
  <si>
    <t>TENJO</t>
  </si>
  <si>
    <t>TENZA</t>
  </si>
  <si>
    <t>TEORAMA</t>
  </si>
  <si>
    <t>TERUEL</t>
  </si>
  <si>
    <t>TESALIA</t>
  </si>
  <si>
    <t>TIBACUY</t>
  </si>
  <si>
    <t>TIBANÁ</t>
  </si>
  <si>
    <t>TIBASOSA</t>
  </si>
  <si>
    <t>TIBIRITA</t>
  </si>
  <si>
    <t>TIBÚ</t>
  </si>
  <si>
    <t>TIERRALTA</t>
  </si>
  <si>
    <t>TIMANÁ</t>
  </si>
  <si>
    <t>TIMBÍO</t>
  </si>
  <si>
    <t>TIMBIQUÍ</t>
  </si>
  <si>
    <t>TINJACÁ</t>
  </si>
  <si>
    <t>TIPACOQUE</t>
  </si>
  <si>
    <t>TIQUISIO</t>
  </si>
  <si>
    <t>TITIRIBÍ</t>
  </si>
  <si>
    <t>TOCA</t>
  </si>
  <si>
    <t>TOCAIMA</t>
  </si>
  <si>
    <t>TOCANCIPÁ</t>
  </si>
  <si>
    <t>TOGÜÍ</t>
  </si>
  <si>
    <t>TOLEDO</t>
  </si>
  <si>
    <t>TOLÚ VIEJO</t>
  </si>
  <si>
    <t>TONA</t>
  </si>
  <si>
    <t>TÓPAGA</t>
  </si>
  <si>
    <t>TOPAIPÍ</t>
  </si>
  <si>
    <t>TORIBÍO</t>
  </si>
  <si>
    <t>TORO</t>
  </si>
  <si>
    <t>TOTA</t>
  </si>
  <si>
    <t>TOTORÓ</t>
  </si>
  <si>
    <t>TRINIDAD</t>
  </si>
  <si>
    <t>TRUJILLO</t>
  </si>
  <si>
    <t>TUBARÁ</t>
  </si>
  <si>
    <t>TUCHÍN</t>
  </si>
  <si>
    <t>TULUÁ</t>
  </si>
  <si>
    <t>TUNJA</t>
  </si>
  <si>
    <t>TUNUNGUÁ</t>
  </si>
  <si>
    <t>TÚQUERRES</t>
  </si>
  <si>
    <t>TURBACO</t>
  </si>
  <si>
    <t>TURBANÁ</t>
  </si>
  <si>
    <t>TURBO</t>
  </si>
  <si>
    <t>TURMEQUÉ</t>
  </si>
  <si>
    <t>TUTA</t>
  </si>
  <si>
    <t>TUTAZÁ</t>
  </si>
  <si>
    <t>UBALÁ</t>
  </si>
  <si>
    <t>UBAQUE</t>
  </si>
  <si>
    <t>ULLOA</t>
  </si>
  <si>
    <t>ÚMBITA</t>
  </si>
  <si>
    <t>UNE</t>
  </si>
  <si>
    <t>UNGUÍA</t>
  </si>
  <si>
    <t>UNIÓN PANAMERICANA</t>
  </si>
  <si>
    <t>URAMITA</t>
  </si>
  <si>
    <t>URIBE</t>
  </si>
  <si>
    <t>URIBIA</t>
  </si>
  <si>
    <t>URRAO</t>
  </si>
  <si>
    <t>URUMITA</t>
  </si>
  <si>
    <t>USIACURÍ</t>
  </si>
  <si>
    <t>ÚTICA</t>
  </si>
  <si>
    <t>VALDIVIA</t>
  </si>
  <si>
    <t>VALENCIA</t>
  </si>
  <si>
    <t>VALLE DE SAN JOSÉ</t>
  </si>
  <si>
    <t>VALLE DE SAN JUAN</t>
  </si>
  <si>
    <t>VALLE DEL GUAMUEZ</t>
  </si>
  <si>
    <t>VALLEDUPAR</t>
  </si>
  <si>
    <t>VALPARAÍSO</t>
  </si>
  <si>
    <t>VEGACHÍ</t>
  </si>
  <si>
    <t>VÉLEZ</t>
  </si>
  <si>
    <t>VENADILLO</t>
  </si>
  <si>
    <t>VENECIA</t>
  </si>
  <si>
    <t>VENTAQUEMADA</t>
  </si>
  <si>
    <t>VERGARA</t>
  </si>
  <si>
    <t>VERSALLES</t>
  </si>
  <si>
    <t>VETAS</t>
  </si>
  <si>
    <t>VIANÍ</t>
  </si>
  <si>
    <t>VICTORIA</t>
  </si>
  <si>
    <t>VIGÍA DEL FUERTE</t>
  </si>
  <si>
    <t>VIJES</t>
  </si>
  <si>
    <t>VILLA CARO</t>
  </si>
  <si>
    <t>VILLA DE LEYVA</t>
  </si>
  <si>
    <t>VILLA DE SAN DIEGO DE UBATÉ</t>
  </si>
  <si>
    <t>VILLA DEL ROSARIO</t>
  </si>
  <si>
    <t>VILLA RICA</t>
  </si>
  <si>
    <t>VILLAGARZÓN</t>
  </si>
  <si>
    <t>VILLAGÓMEZ</t>
  </si>
  <si>
    <t>VILLAHERMOSA</t>
  </si>
  <si>
    <t>VILLAMARÍA</t>
  </si>
  <si>
    <t>VILLANUEVA</t>
  </si>
  <si>
    <t>VILLAPINZÓN</t>
  </si>
  <si>
    <t>VILLARRICA</t>
  </si>
  <si>
    <t>VILLAVICENCIO</t>
  </si>
  <si>
    <t>VILLAVIEJA</t>
  </si>
  <si>
    <t>VILLETA</t>
  </si>
  <si>
    <t>VIOTÁ</t>
  </si>
  <si>
    <t>VIRACACHÁ</t>
  </si>
  <si>
    <t>VISTAHERMOSA</t>
  </si>
  <si>
    <t>VITERBO</t>
  </si>
  <si>
    <t>YACOPÍ</t>
  </si>
  <si>
    <t>YACUANQUER</t>
  </si>
  <si>
    <t>YAGUARÁ</t>
  </si>
  <si>
    <t>YALÍ</t>
  </si>
  <si>
    <t>YARUMAL</t>
  </si>
  <si>
    <t>YAVARATÉ</t>
  </si>
  <si>
    <t>YOLOMBÓ</t>
  </si>
  <si>
    <t>YONDÓ</t>
  </si>
  <si>
    <t>YOPAL</t>
  </si>
  <si>
    <t>YOTOCO</t>
  </si>
  <si>
    <t>YUMBO</t>
  </si>
  <si>
    <t>ZAMBRANO</t>
  </si>
  <si>
    <t>ZAPATOCA</t>
  </si>
  <si>
    <t>ZAPAYÁN</t>
  </si>
  <si>
    <t>ZARAGOZA</t>
  </si>
  <si>
    <t>ZARZAL</t>
  </si>
  <si>
    <t>ZETAQUIRA</t>
  </si>
  <si>
    <t>ZIPACÓN</t>
  </si>
  <si>
    <t>ZIPAQUIRÁ</t>
  </si>
  <si>
    <t>ZONA BANANERA</t>
  </si>
  <si>
    <t>TURBANA</t>
  </si>
  <si>
    <t>TURMEQUE</t>
  </si>
  <si>
    <t>TUTAZA</t>
  </si>
  <si>
    <t>UBALA</t>
  </si>
  <si>
    <t>UMBITA</t>
  </si>
  <si>
    <t>UNGUIA</t>
  </si>
  <si>
    <t>UNION PANAMERICANA</t>
  </si>
  <si>
    <t>USIACURI</t>
  </si>
  <si>
    <t>UTICA</t>
  </si>
  <si>
    <t>VALLE DE SAN JOSE</t>
  </si>
  <si>
    <t>VALPARAISO</t>
  </si>
  <si>
    <t>VEGACHI</t>
  </si>
  <si>
    <t>VELEZ</t>
  </si>
  <si>
    <t>VIANI</t>
  </si>
  <si>
    <t>VIGIA DEL FUERTE</t>
  </si>
  <si>
    <t>VILLA DE SAN DIEGO DE UBATE</t>
  </si>
  <si>
    <t>VILLAGARZON</t>
  </si>
  <si>
    <t>VILLAGOMEZ</t>
  </si>
  <si>
    <t>VILLAMARIA</t>
  </si>
  <si>
    <t>VILLAPINZON</t>
  </si>
  <si>
    <t>VIOTA</t>
  </si>
  <si>
    <t>VIRACACHA</t>
  </si>
  <si>
    <t>YACOPI</t>
  </si>
  <si>
    <t>YAGUARA</t>
  </si>
  <si>
    <t>YALI</t>
  </si>
  <si>
    <t>YAVARATE</t>
  </si>
  <si>
    <t>YOLOMBO</t>
  </si>
  <si>
    <t>YONDO</t>
  </si>
  <si>
    <t>ZAPAYAN</t>
  </si>
  <si>
    <t>ZIPACON</t>
  </si>
  <si>
    <t>ZIPAQUIRA</t>
  </si>
  <si>
    <t xml:space="preserve">Columna Cervical </t>
  </si>
  <si>
    <t xml:space="preserve">Columna Dorsal </t>
  </si>
  <si>
    <t xml:space="preserve">Hombro </t>
  </si>
  <si>
    <t xml:space="preserve">Codo </t>
  </si>
  <si>
    <t xml:space="preserve">Muñeca </t>
  </si>
  <si>
    <t>Mano</t>
  </si>
  <si>
    <t xml:space="preserve">Columna Lumbar </t>
  </si>
  <si>
    <t xml:space="preserve">Cadera </t>
  </si>
  <si>
    <t xml:space="preserve">Rodilla </t>
  </si>
  <si>
    <t xml:space="preserve">Cuello de pie </t>
  </si>
  <si>
    <t xml:space="preserve">Pie </t>
  </si>
  <si>
    <t>Izq.</t>
  </si>
  <si>
    <t>Der.</t>
  </si>
  <si>
    <t>CUADRANTE SUPERIOR</t>
  </si>
  <si>
    <t>CUADRANTE INFERIOR</t>
  </si>
  <si>
    <t>12 horas/día</t>
  </si>
  <si>
    <t>Sí</t>
  </si>
  <si>
    <t>No</t>
  </si>
  <si>
    <t>TOTAL</t>
  </si>
  <si>
    <t>ENFERMEDAD COMÚN Y LABORAL EN EL PERIODO</t>
  </si>
  <si>
    <t>DATOS EN EL PERIODO</t>
  </si>
  <si>
    <t>FÓRMULAS</t>
  </si>
  <si>
    <t>(Sumatoria de casos nuevos y viejos de DME /Total población expuesta en el periodo)*100</t>
  </si>
  <si>
    <t>CONSOLIDADO</t>
  </si>
  <si>
    <t>BOGOTA D.C.</t>
  </si>
  <si>
    <t>ATLANTICO</t>
  </si>
  <si>
    <t>GUAINIA</t>
  </si>
  <si>
    <t>VAUPES</t>
  </si>
  <si>
    <t>CHOCO</t>
  </si>
  <si>
    <t>CORDOBA</t>
  </si>
  <si>
    <t>SAN ANDRES Y PROV</t>
  </si>
  <si>
    <t>BOYACA</t>
  </si>
  <si>
    <t>CAQUETA</t>
  </si>
  <si>
    <t>Pago por obra-labor</t>
  </si>
  <si>
    <t>8 horas x 3 turnos</t>
  </si>
  <si>
    <t>12 horas x 2 turnos</t>
  </si>
  <si>
    <t>Nombramiento ordinario</t>
  </si>
  <si>
    <t>Nombramiento provisional</t>
  </si>
  <si>
    <t>Trabajador oficial</t>
  </si>
  <si>
    <t>SEPTIEM.</t>
  </si>
  <si>
    <t>NOV.</t>
  </si>
  <si>
    <t>DIC.</t>
  </si>
  <si>
    <t xml:space="preserve">ATENCIÓN : </t>
  </si>
  <si>
    <t>≤ 18 a 25</t>
  </si>
  <si>
    <t>2.2 RELACIONES LABORALES</t>
  </si>
  <si>
    <t>Jornada ordinaria (8H)</t>
  </si>
  <si>
    <t>Horas</t>
  </si>
  <si>
    <t>Media jornada (4H)</t>
  </si>
  <si>
    <t>Sumatoria de casos de ausencia por Enfermedad General y Enfermedad Laboral debido a DME</t>
  </si>
  <si>
    <t>Sumatoria de casos nuevos de Enfermedad Laboral debido a DME</t>
  </si>
  <si>
    <t>Sumatoria de casos antiguos y nuevos de Enfermedad Laboral debido a DME</t>
  </si>
  <si>
    <t>Sumatoria de días ausentes por Enfermedad General</t>
  </si>
  <si>
    <t>Sumatoria de días ausentes por Enfermedad Laboral</t>
  </si>
  <si>
    <t>Sumatoria de días ausentes por Enfermedad General y Enfermedad Laboral debido a DME</t>
  </si>
  <si>
    <t>(Sumatoria de días ausentes por EG y EL debido a DME / Total de horas hombre trabajadas)*K</t>
  </si>
  <si>
    <t>(Sumatoria de casos nuevos de EL debido a DME / Total de población expuesta en el periodo)*100</t>
  </si>
  <si>
    <t>No. TOTAL CASOS ENFERMEDAD GENERAL</t>
  </si>
  <si>
    <t>Tasa de Ausentismo por Enfermedad General</t>
  </si>
  <si>
    <t>Los CASOS EN EL PERIODO se refieren a los casos nuevos presentados en el mes o periodo del año.</t>
  </si>
  <si>
    <t>INDICADOR</t>
  </si>
  <si>
    <t>JUNIO</t>
  </si>
  <si>
    <t>AGOSTO</t>
  </si>
  <si>
    <t>Total de HH Trabajadas en el periodo</t>
  </si>
  <si>
    <t>Prevalencia  de DME</t>
  </si>
  <si>
    <t>(Sumatoria de días ausentes por EG/ Total de horas hombre trabajadas)*1000</t>
  </si>
  <si>
    <t>(Sumatoria de días ausentes  por EL / Total de horas hombre trabajadas)*1000</t>
  </si>
  <si>
    <t>(Sumatoria de días ausentes por EG y EL debido a DME / Total de horas hombre trabajadas)*1000</t>
  </si>
  <si>
    <t>(Sumatoria de casos de ausencia por EG y EL debido a DME / Total de horas hombre trabajadas)*1000</t>
  </si>
  <si>
    <t>YO TE CUIDO - TÚ TE CUIDAS
"Seguridad y Salud en el Trabajo, una cultura que construimos todos"</t>
  </si>
  <si>
    <t xml:space="preserve">INTRODUCCIÓN </t>
  </si>
  <si>
    <t>MINISTERIO DE DEFENSA NACIONAL
COMANDO GENERAL DE LAS FUERZAS MILITARES
DIRECCIÓN GENERAL DE SANIDAD MILITAR
SUBDIRECCIÓN ADMINISTRATIVA Y FINANCIERA
GRUPO DE TALENTO HUMANO</t>
  </si>
  <si>
    <t>Proceso: Administración del Talento Humano - Sistema de Gestión de Seguridad y Salud en el Trabajo</t>
  </si>
  <si>
    <t xml:space="preserve">1. DATOS GENERALES  DE LA INSTITUCIÓN </t>
  </si>
  <si>
    <t xml:space="preserve">Dirección General de Sanidad Militar </t>
  </si>
  <si>
    <t>830.039.670-5</t>
  </si>
  <si>
    <t>ESTABLECIMIENTO DE SANIDAD MILITAR</t>
  </si>
  <si>
    <t>Dispensario Médico Suroccidente (DISOC)</t>
  </si>
  <si>
    <t>Batallón de Transportes "Batalla de Tarapacá" (DISUR)</t>
  </si>
  <si>
    <t>Dispensario Médico de Bucaramanga (DMBUG)</t>
  </si>
  <si>
    <t>Dispensario Médico de Occidente (DMCAL)</t>
  </si>
  <si>
    <t>Dispensario Médico Gilberto Echeverry Mejía (DMGEM)</t>
  </si>
  <si>
    <t>Dispensario Médico de Medellín (DMMED)</t>
  </si>
  <si>
    <t>Dispensario Médico de Oriente (DMORI)</t>
  </si>
  <si>
    <t>Dispensario Médico de Tolemaida (DMTOL)</t>
  </si>
  <si>
    <t>Escuela Militar de Suboficiales "Inocencio Chincá" EMSUB</t>
  </si>
  <si>
    <t>Consultorio Escuela de Guerra ESDEGUE</t>
  </si>
  <si>
    <t>Escuela de Fuerzas Especiales Rurales ESFER</t>
  </si>
  <si>
    <t>Escuela Logística ESLOG</t>
  </si>
  <si>
    <t>Escuela Militar de Cadetes "General José María Córdova" ESMIC</t>
  </si>
  <si>
    <t>Escuela de Soldados Profesionales ESPRO</t>
  </si>
  <si>
    <t>Grupo de Caballería Blindado Mediano "General Gustavo Matamoros D´Costa" GBMAT</t>
  </si>
  <si>
    <t>Grupo de Caballería No. 03 "General José María Cabal" GMCAB</t>
  </si>
  <si>
    <t>Grupo Mecanizado No. 04 "Juan del Corral" GMJCO</t>
  </si>
  <si>
    <t>Grupo de Caballería Mecanizado No.13   "General Ramón Arturo Rincón Quiñonez</t>
  </si>
  <si>
    <t>Grupo de Caballería Mecanizada No. 02 " Coronel Juan Jose Rondón" GMRON</t>
  </si>
  <si>
    <t>Grupo de Caballería Aerotransportado No. 18 "General Rebéiz Pizarro"  GMRPI</t>
  </si>
  <si>
    <t>Grupo de Caballería Mecanizado No. 01 "General Silva Plazas" GMSIL</t>
  </si>
  <si>
    <t>Grupo de Caballería Mecanizado No. 10 "Tequendama" GMTEQ</t>
  </si>
  <si>
    <t>Regional de Apoyo y Servicios para la Inteligencia Militar RASIM</t>
  </si>
  <si>
    <t>Batallón de Fusileros de Infantería de Marina No. 52 (BFIM52)</t>
  </si>
  <si>
    <t>Batallón de alta Montaña No. 01 "Teniente Coronel Antonio Arredondo"</t>
  </si>
  <si>
    <t>Asociación Colombiana de Oficiales Retirados de  la Fuerzas Militares (ACORE)</t>
  </si>
  <si>
    <t>Asociación de Soldados Pensionados y Discapacitados de Colombia (ASOPECOL)</t>
  </si>
  <si>
    <t>Batallón Especial Energético vial No. 08 "Mayor Mario Serpa Cuesta" BAEEV 08</t>
  </si>
  <si>
    <t>Plan Energético Vial No. 13 BAEEV 13</t>
  </si>
  <si>
    <t>Batallón de Artillería No. 05 "Capitán José Antonio Galán" BAGAL</t>
  </si>
  <si>
    <t>Batallón de Artillería No.02 " Nueva Granada" BAGRA</t>
  </si>
  <si>
    <t>Batallón de Artillería No.04 "General Jorge Eduardo Sánchez Rodríguez" BAJES</t>
  </si>
  <si>
    <t>Batallón de Artillería No. 27 "General Luis Ernesto Ordoñez Castillo BALOC 27</t>
  </si>
  <si>
    <t>Batallón de Alta Montaña No.2 "General Santos Gutiérrez Prieto" BAMGU</t>
  </si>
  <si>
    <t>Batallón de Alta Montaña No. 04 " General Benjamín Herrera Cortes" BAMHE</t>
  </si>
  <si>
    <t>Batallón de Alta Montaña No. 07 "Mayo Raúl Guillermo Mahecha Martinez" BAMMA</t>
  </si>
  <si>
    <t xml:space="preserve">Batallón de Alta Montaña No.03  "Rodrigo Lloreda Caicedo"   BAMRO           </t>
  </si>
  <si>
    <t>Batallón de Alta Montaña No.6 "Mayor Robinson Daniel Ruíz" BAMRU</t>
  </si>
  <si>
    <t>Batallón de Alta Montaña No. 05 "General Urbano Castellanos Castillo" BAMUR</t>
  </si>
  <si>
    <t>Batallón de Artillería No.03 "Batalla de Palacé" BAPAL</t>
  </si>
  <si>
    <t>Centro de Rehabilitación del Ejército BASAN-CRH</t>
  </si>
  <si>
    <t>Batallón de Apoyo y Servicios para las Comunicaciones BASCO</t>
  </si>
  <si>
    <t>Batallón de Selva No. 52 "Coronel José Dolores Olano" BASDO</t>
  </si>
  <si>
    <t>Batallón de Artillería No. 08 "San Mateo" BASMA</t>
  </si>
  <si>
    <t>Batallón de Selva No. 51 "General José María Ortega" BASMO</t>
  </si>
  <si>
    <t>Batallón de Ingenieros No. 27 "General Manuel Castro Bayona" BASOG 55</t>
  </si>
  <si>
    <t>Batallón de A.S.P.C No.01  "Cacique Tundama"  BASPC 01</t>
  </si>
  <si>
    <t>Batallón de A.S.P.C No.02  "Cacique Alonso Xeque" BASPC 02</t>
  </si>
  <si>
    <t>Batallón de A.S.P.C No.06  "Francisco Antonio Zea" BASPC 06</t>
  </si>
  <si>
    <t>Batallón de A.S.P.C No.08  "Cacique Calarcá" BASPC 08</t>
  </si>
  <si>
    <t>Batallón de A.S.P.C No.09  "Cacica Gaitana" BASPC 09</t>
  </si>
  <si>
    <t>Batallón de A.S.P.C No.10  "Cacique Upar" BASPC 10</t>
  </si>
  <si>
    <t>Batallón de A.S.P.C No.11  "Cacique Tirromé" BASPC 11</t>
  </si>
  <si>
    <t>Batallón de A.S.P.C No.12  "General Fernando Serrano" BASPC 12</t>
  </si>
  <si>
    <t>Batallón de A.S.P.C No.13  "Cacique Tisquesuza" BASPC 13</t>
  </si>
  <si>
    <t>Batallón de A.S.P.C No. No.14  "Cacique Pipatón" BASPC 14</t>
  </si>
  <si>
    <t>Batallón de A.S.P.C No.16  "Teniente William Ramírez Silva" BASPC 16</t>
  </si>
  <si>
    <t>Batallón de A.S.P.C No.17  "Clara Elisa Narváez Arteaga" BASPC 17</t>
  </si>
  <si>
    <t>Batallón de A.S.P.C No.18  "Subteniente Rafael Aragona" BASPC 18</t>
  </si>
  <si>
    <t>Batallón de A.S.P.C No.22  "Teniente Coronel Benedicto Triana" BASPC 22</t>
  </si>
  <si>
    <t>Batallón de A.S.P.C No.23  "General Ramón Espina" BASPC 23</t>
  </si>
  <si>
    <t>Batallón de A.S.P.C No.26  "Sargento segundo Néstor Ospina Melo" BASPC 26</t>
  </si>
  <si>
    <t>Batallón de A.S.P.C No 27  "Simona de la Luz Duque de Alzate" BASPC 27</t>
  </si>
  <si>
    <t>Batallón de A.S.P.C No.28  "Bochica" BASPC 28</t>
  </si>
  <si>
    <t>Batallón de A.S.P.C No.29  "General Enrique Arboleda Cortés" BASPC 29</t>
  </si>
  <si>
    <t>Batallón de A.S.P.C No.30  "Guásimales" BASPC 30</t>
  </si>
  <si>
    <t>Batallón de Artillería No.01 "Tarqui" BATAR</t>
  </si>
  <si>
    <t>Batallón de Infantería No.12 "Brigadier General Alfonso Manosalva Flórez" BIAMA</t>
  </si>
  <si>
    <t>Batallón de Selva No. 30 "General Alfredo Vásquez Cobo" BIAVA</t>
  </si>
  <si>
    <t>Batallón de Infantería No. 22 "Batallón de Ayacucho" BIAYA</t>
  </si>
  <si>
    <t>Batallón de Infantería No. 03 "Batalla de Bárbula" BIBAR</t>
  </si>
  <si>
    <t>Batallón de Infantería No. 42 "Batalla de Bomboná" BIBOM</t>
  </si>
  <si>
    <t>Batallón de Ingenieros No. 14 " Batalla de Calibio" BICAB</t>
  </si>
  <si>
    <t>Batallón de Infantería No.17 "José Domingo Caicedo" BICAI</t>
  </si>
  <si>
    <t>Batallón de Infantería No. 24 "General Luis Carlos Camacho Leyva" BICAM</t>
  </si>
  <si>
    <t>Batallón de Infantería Mecanizado No. 06 "Cartagena" BICAR</t>
  </si>
  <si>
    <t>Batallón de Infantería de Montaña No. 36 "Cazadores" BICAZ</t>
  </si>
  <si>
    <t>Batallón de Ingenieros No. 08 "Francisco Javier Cisneros" BICIS</t>
  </si>
  <si>
    <t>Batallón de Ingenieros No.03 "General Agustín Codazzi" BICOD</t>
  </si>
  <si>
    <t>Batallón de Infantería Mecanizado No. 05 "General José Maria Córdova" BICOR</t>
  </si>
  <si>
    <t>Batallón de Infantería No. 25 General Roberto Domingo Rico Díaz. BIDOR</t>
  </si>
  <si>
    <t>Batallón de Infantería No.10 "Coronel Atanasio Girardot" BIGIR</t>
  </si>
  <si>
    <t>Batallón de Infantería No. 29 "GR. Germán Ocampo Herrera"  BIGOH</t>
  </si>
  <si>
    <t>Batallón de Infantería de selva No. 35  "Héroes del Guepi" BIGUE</t>
  </si>
  <si>
    <t>Batallón de Infantería No. 37 "Guardia Presidencial" BIGUP</t>
  </si>
  <si>
    <t>Batallón de Infantería No. 40 "Coronel Luciano D´Lhuyer" BILUD</t>
  </si>
  <si>
    <t>Batallón de Infantería No. 27 "Magdalena" BIMAG</t>
  </si>
  <si>
    <t>Batallón de Ingenieros No. 12 "General Liborio Mejía" BIMEJ</t>
  </si>
  <si>
    <t>Batallón de Infantería No. 11 "Cacique Nutibara" BINUT</t>
  </si>
  <si>
    <t>Batallón de Ingenieros No. 04 "General Pedro Nel Ospina" BIOSP</t>
  </si>
  <si>
    <t>Batallón de Infantería No. 16 "Patriotas" BIPAT</t>
  </si>
  <si>
    <t xml:space="preserve">Batallón de Infantería No. 32 "General Pedro Justo Berrio"  BIPEB                               </t>
  </si>
  <si>
    <t>Batallón de Infantería No. 26 "Cacique Pigoanza" BIPIG</t>
  </si>
  <si>
    <t>Batallón de Infantería No. 45 " General Próspero Pinzón" BIPIN</t>
  </si>
  <si>
    <t>Batallón de Ingenieros No. 18 "General Rafael Navas pardo" BIRAN</t>
  </si>
  <si>
    <t>Batallón de Infantería No. 41 "General Rafael Reyes" BIREY</t>
  </si>
  <si>
    <t>Batallón de Infantería Aerotransportado No. 31 "Rifles" BIRIF</t>
  </si>
  <si>
    <t xml:space="preserve">Batallón de Infantería No. 44 "Ramón Nonato Perez" BIRNO </t>
  </si>
  <si>
    <t>Batallón de Infantería No. 43 "General Efraín Rojas Acevedo" BIROJ</t>
  </si>
  <si>
    <t>Batallón de Infantería No. 13 "General Custodio Garcia Rovira" BIROV</t>
  </si>
  <si>
    <t>Batallón de Infantería No. 15 "General Francisco de Paula Santander" BISAN</t>
  </si>
  <si>
    <t>Batallón de Selva No. 49 "Soldado  Juan bautista Solarte Obando" BISEL 49</t>
  </si>
  <si>
    <t>Batallón de Infantería No. 02  "Mariscal Antonio José de Sucre" BISUC</t>
  </si>
  <si>
    <t>Batallón de Infantería No. 39 "Sumapaz" BISUM</t>
  </si>
  <si>
    <t>Batallón de Instrucción y Entrenamiento Número 7 BITER 07</t>
  </si>
  <si>
    <t>Batallón de Instrucción,  Entrenamiento y Reentrenamiento No. 11 "Antonio Ignacio Gallardo Y Guerrero" BITER 11</t>
  </si>
  <si>
    <t>Batallón de Instrucción, Entrenamiento y reentrenamiento No. 13 "Antonio Morales Galvis" BITER 13</t>
  </si>
  <si>
    <t xml:space="preserve">Batallón de Infantería No. 21 "Batalla Pantano de Vargas" BIVAR                                 </t>
  </si>
  <si>
    <t xml:space="preserve">Batallón de Infantería No. 47 "General Francisco de Paula Vélez" BIVEL </t>
  </si>
  <si>
    <t>Batallón de Infantería No. 23 "Vencedores" BIVEN</t>
  </si>
  <si>
    <t>Batallón de Ingenieros No. 02 "Coronel Vergara y Velasco" BIVER</t>
  </si>
  <si>
    <t>Brigada No. 31 BR 31</t>
  </si>
  <si>
    <t>Batallón de Apoyo de Servicios Contra el Narcotráfico. BRCNA</t>
  </si>
  <si>
    <t>Caja Sueldos Retiro CAJA</t>
  </si>
  <si>
    <t>Comando Ejercito CE</t>
  </si>
  <si>
    <t>Consultorios Liceos de Ejército CELIC</t>
  </si>
  <si>
    <t>Clínica Odontológica</t>
  </si>
  <si>
    <t>Consultorio Conjunto los Libertadores</t>
  </si>
  <si>
    <t>Consultorio Girardot</t>
  </si>
  <si>
    <t>Dirección de ReclutamientoDIRCR</t>
  </si>
  <si>
    <t>Centro de Medicina Naval (CEMED)</t>
  </si>
  <si>
    <t>Hospital Naval de Cartagena (HONAC)</t>
  </si>
  <si>
    <t>Escuela Naval de Suboficiales de Barranquilla (ENSB)</t>
  </si>
  <si>
    <t>Hospital Naval de Málaga (HONAM)</t>
  </si>
  <si>
    <t xml:space="preserve">Hospital Naval de Leguizamo (HONAL) </t>
  </si>
  <si>
    <t>Base de Entrenamiento de Infantería de Marina (BEIM)</t>
  </si>
  <si>
    <t>Brigada de Infantería de Marina No. 2 (BRIM2)</t>
  </si>
  <si>
    <t>Brigada de Infantería de Marina No. 1 (BRIM-1)</t>
  </si>
  <si>
    <t>Batallón de Infantería de Marina No. 12 (BIM-12)</t>
  </si>
  <si>
    <t>Escuela Naval de Cadetes  “Almirante Padilla” (ENAP)</t>
  </si>
  <si>
    <t>Batallón de Infantería de Marina No. 40 (BIM-40)</t>
  </si>
  <si>
    <t>Batallón de Fusileros de Infantería de Marina No. 42 (BFIM-42)</t>
  </si>
  <si>
    <t>Batallón de Fusileros de Infantería de Marina No.17 (BFIM-17)</t>
  </si>
  <si>
    <t>Comando Estación de Guardacostas del Amazonas (CGAMA)</t>
  </si>
  <si>
    <t>Comando Estación de Guardacostas de Urabá (CEGUR)</t>
  </si>
  <si>
    <t>Batallón de Infantería de Marina No. 13 (BIM-13)</t>
  </si>
  <si>
    <t>Base Naval No. 4 (BN-4)</t>
  </si>
  <si>
    <t>Batallón de Fusileros de Infantería de Marina No. 51 BFIM-51</t>
  </si>
  <si>
    <t>Batallón de Infantería de Marina No.23 (BIM-23)</t>
  </si>
  <si>
    <t>Batallón de Fusileros de Infantería de Marina No.50 BFIM-50</t>
  </si>
  <si>
    <t>Puesto Fluvial Avanzado No. 31 (PFA-31)</t>
  </si>
  <si>
    <t>Centro Salud Oral Fuerza Aerea Colombiana (CEOFA)</t>
  </si>
  <si>
    <t>Centro Medicina Aeroespacial (CEMAE)</t>
  </si>
  <si>
    <t>Dispensario Médico Fuerza Aérea (DMEFA)</t>
  </si>
  <si>
    <t>Comando Aéreo de Combate No. 1 (CACOM-1)</t>
  </si>
  <si>
    <t>Comando Aéreo de Combate No. 2 (CACOM-2)</t>
  </si>
  <si>
    <t>Comando Aéreo de Combate No. 3 (CACOM-3)</t>
  </si>
  <si>
    <t>Comando Aéreo de Combate No. 4 (CACOM-4)</t>
  </si>
  <si>
    <t>Comando Aéreo de Combate No. 5 (CACOM-5)</t>
  </si>
  <si>
    <t>Comando Aéreo de Combate No. 6 (CACOM-6)</t>
  </si>
  <si>
    <t>Escuela Militar de Aviación  (EMAVI)</t>
  </si>
  <si>
    <t>Comando Aéreo de Transporte Militar (CATAM)</t>
  </si>
  <si>
    <t>Comando Aéreo de Mantenimiento (CAMAN)</t>
  </si>
  <si>
    <t xml:space="preserve">Grupo Aéreo del Caribe (GACAR) </t>
  </si>
  <si>
    <t>Grupo Aéreo del Casanare (GACAS)</t>
  </si>
  <si>
    <t>Grupo Aéreo del Oriente (GAORI)</t>
  </si>
  <si>
    <t>Grupo Aéreo del Amazonas (GAAMA)</t>
  </si>
  <si>
    <t>TIPO DE VINCULACIÓN</t>
  </si>
  <si>
    <t>Servicios Social Obligatorio</t>
  </si>
  <si>
    <t>Orden por Prestación de Servicios</t>
  </si>
  <si>
    <t>Militar</t>
  </si>
  <si>
    <t>Contratista</t>
  </si>
  <si>
    <r>
      <rPr>
        <u/>
        <sz val="10"/>
        <color theme="1"/>
        <rFont val="Arial"/>
        <family val="2"/>
      </rPr>
      <t>&gt;</t>
    </r>
    <r>
      <rPr>
        <sz val="10"/>
        <color theme="1"/>
        <rFont val="Arial"/>
        <family val="2"/>
      </rPr>
      <t xml:space="preserve"> a 56</t>
    </r>
  </si>
  <si>
    <t>No. CASOS DME CALIFICADOS (Enfermedad Laboral)</t>
  </si>
  <si>
    <t>No. CASOS DE ENFERMEDAD GENERAL POR DESORDEN MUSCULO ESQUELETICO</t>
  </si>
  <si>
    <t xml:space="preserve">MESES </t>
  </si>
  <si>
    <t>FECHA DE DILIGENCIAMIENTO</t>
  </si>
  <si>
    <t>4.1.ENFERMEDAD COMÚN Y LABORAL EN EL PERIODO</t>
  </si>
  <si>
    <t>4. INDICADORES</t>
  </si>
  <si>
    <t xml:space="preserve">Asesoria de Compañía de Seguros Positiva ARL
Doctora Celmira Pineda Salamanca
Fisioterapeuta - Asesor profesional Especialista en Seguridad y Salud en el Trabajo </t>
  </si>
  <si>
    <t>Dirección General de Sanidad Militar</t>
  </si>
  <si>
    <t>Jefatura de Salud de la Fuerza Aerea Colombiana</t>
  </si>
  <si>
    <t>Planta DIGSA</t>
  </si>
  <si>
    <r>
      <t xml:space="preserve">DEPARTAMENTO
</t>
    </r>
    <r>
      <rPr>
        <sz val="8"/>
        <color theme="3"/>
        <rFont val="Arial"/>
        <family val="2"/>
      </rPr>
      <t>Seleccione la  opción en la lista desplegable</t>
    </r>
  </si>
  <si>
    <r>
      <t xml:space="preserve">MUNICIPIO
</t>
    </r>
    <r>
      <rPr>
        <sz val="8"/>
        <color theme="3"/>
        <rFont val="Arial"/>
        <family val="2"/>
      </rPr>
      <t>Seleccione la  opción en la lista desplegable</t>
    </r>
  </si>
  <si>
    <t>Antes de diligenciar e imprimir este documento por favor lea con atención las siguientes instrucciones:
1. Lea con atención el comentario que se encuentra en cada casilla para el diligenciamiento adecuado de la misma.
2. Diligencie este formato de forma digital con color negro.
3, No cambie el tipo el tipo de letra (Arial, tamaño 10).
4. No cambie el orden del documento, no adicione, ajuste ó elimine campos. 
5. Si tiene dudas por favor comuníquese con el responsable del SG-SST en su Dirección de Sanidad.</t>
  </si>
  <si>
    <r>
      <t xml:space="preserve">NIT
</t>
    </r>
    <r>
      <rPr>
        <sz val="8"/>
        <color theme="3"/>
        <rFont val="Arial"/>
        <family val="2"/>
      </rPr>
      <t>Por favor no modifique el contenido de esta casilla, es información general para todos los centros de trabajo</t>
    </r>
  </si>
  <si>
    <r>
      <t xml:space="preserve">SECTOR ECONÓMICO
</t>
    </r>
    <r>
      <rPr>
        <sz val="8"/>
        <color theme="3"/>
        <rFont val="Arial"/>
        <family val="2"/>
      </rPr>
      <t>Por favor no modifique el contenido de esta casilla, es información general para todos los centros de trabajo</t>
    </r>
    <r>
      <rPr>
        <sz val="10"/>
        <color indexed="8"/>
        <rFont val="Arial"/>
        <family val="2"/>
      </rPr>
      <t xml:space="preserve">
</t>
    </r>
  </si>
  <si>
    <r>
      <t xml:space="preserve">CENTRO DE TRABAJO 
</t>
    </r>
    <r>
      <rPr>
        <sz val="8"/>
        <color theme="3"/>
        <rFont val="Arial"/>
        <family val="2"/>
      </rPr>
      <t>Seleccione la  opción en la lista desplegable</t>
    </r>
  </si>
  <si>
    <t xml:space="preserve">Dirección de Sanidad  Ejercito Nacional </t>
  </si>
  <si>
    <t xml:space="preserve">Dirección de Sanidad  Armada Nacional </t>
  </si>
  <si>
    <r>
      <t xml:space="preserve">ESTABLECIMIENTO DE SANIDAD MILITAR
</t>
    </r>
    <r>
      <rPr>
        <sz val="8"/>
        <color theme="3"/>
        <rFont val="Arial"/>
        <family val="2"/>
      </rPr>
      <t>Seleccione la  opción en la lista desplegable</t>
    </r>
  </si>
  <si>
    <r>
      <t xml:space="preserve">RESPONSABLE DE SEGURIDAD Y SALUD EN EL TRABAJO 
</t>
    </r>
    <r>
      <rPr>
        <sz val="8"/>
        <color theme="3"/>
        <rFont val="Arial"/>
        <family val="2"/>
      </rPr>
      <t>Diligencie el nombre del coordinador de SST del centro de trabajo</t>
    </r>
  </si>
  <si>
    <r>
      <t xml:space="preserve">NÚMERO TOTAL DE TRABAJADORES
</t>
    </r>
    <r>
      <rPr>
        <sz val="8"/>
        <color theme="3"/>
        <rFont val="Arial"/>
        <family val="2"/>
      </rPr>
      <t>Diligencie el número de trabajadores que labora en el centro de trabajo</t>
    </r>
  </si>
  <si>
    <r>
      <t xml:space="preserve">EVALUADOR
</t>
    </r>
    <r>
      <rPr>
        <sz val="8"/>
        <color theme="3"/>
        <rFont val="Arial"/>
        <family val="2"/>
      </rPr>
      <t>Diligencie el nombre de la persona que realiza el cuestionario</t>
    </r>
  </si>
  <si>
    <r>
      <t xml:space="preserve">ÁREAS O DEPENDENCIAS
</t>
    </r>
    <r>
      <rPr>
        <sz val="8"/>
        <color theme="3"/>
        <rFont val="Arial"/>
        <family val="2"/>
      </rPr>
      <t>Diligencie los nombres de las áreas que existen en el centro de trabajo</t>
    </r>
  </si>
  <si>
    <r>
      <t xml:space="preserve">NÚMERO DE TRABAJADORES
</t>
    </r>
    <r>
      <rPr>
        <sz val="8"/>
        <color theme="3"/>
        <rFont val="Arial"/>
        <family val="2"/>
      </rPr>
      <t xml:space="preserve">Diligencie el número de trabajadores que laboran por áreas </t>
    </r>
  </si>
  <si>
    <r>
      <t xml:space="preserve">PORCENTAJE
</t>
    </r>
    <r>
      <rPr>
        <sz val="8"/>
        <color theme="3"/>
        <rFont val="Arial"/>
        <family val="2"/>
      </rPr>
      <t>Esta columna se encuentra formulada, por favor no modifique su contenido</t>
    </r>
  </si>
  <si>
    <t>Si requiere incluir más áreas inserte columnas hacia abajo</t>
  </si>
  <si>
    <r>
      <t xml:space="preserve">RAZÓN SOCIAL 
</t>
    </r>
    <r>
      <rPr>
        <sz val="8"/>
        <color theme="3"/>
        <rFont val="Arial"/>
        <family val="2"/>
      </rPr>
      <t>Por favor no modifique el contenido de esta casilla,la información contenida es general para todos los centros de trabajo</t>
    </r>
  </si>
  <si>
    <r>
      <t xml:space="preserve">RANGO DE EDAD 
</t>
    </r>
    <r>
      <rPr>
        <sz val="8"/>
        <color theme="3"/>
        <rFont val="Arial"/>
        <family val="2"/>
      </rPr>
      <t>Por favor no modifique el contenido de esta casilla, la información contenida es general para todos los centros de trabajo</t>
    </r>
  </si>
  <si>
    <r>
      <t xml:space="preserve">SEXO 
</t>
    </r>
    <r>
      <rPr>
        <sz val="8"/>
        <color theme="3"/>
        <rFont val="Arial"/>
        <family val="2"/>
      </rPr>
      <t>Por favor no modifique el contenido de esta casilla</t>
    </r>
  </si>
  <si>
    <r>
      <t xml:space="preserve">NÚMERO DE TRABAJADORES
</t>
    </r>
    <r>
      <rPr>
        <sz val="8"/>
        <color theme="3"/>
        <rFont val="Arial"/>
        <family val="2"/>
      </rPr>
      <t>Diligencie el número de trabajadores que laboran en el centro de trabajo por rango de edad</t>
    </r>
  </si>
  <si>
    <r>
      <t xml:space="preserve">NÚMERO DE TRABAJADORES
</t>
    </r>
    <r>
      <rPr>
        <sz val="8"/>
        <color theme="3"/>
        <rFont val="Arial"/>
        <family val="2"/>
      </rPr>
      <t>Diligencie el número de trabajadores que laboran en el centro de trabajo por sexo</t>
    </r>
  </si>
  <si>
    <t>recuperación y rehabilitación del personal afiliado y sus beneficiarios.</t>
  </si>
  <si>
    <t xml:space="preserve">Prestar el Servicio de Sanidad inherente a las Operaciones Militares y del Servicio Policial como parte de su logística Militar y además brindar el servicio integral de salud en las áreas de promoción, prevención,  protección, </t>
  </si>
  <si>
    <r>
      <t xml:space="preserve">2.1 ACTIVIDAD PRINCIPAL DESARROLLADA POR LA INSTITUCIÓN.
</t>
    </r>
    <r>
      <rPr>
        <sz val="8"/>
        <color theme="3"/>
        <rFont val="Arial"/>
        <family val="2"/>
      </rPr>
      <t>Por favor no modifique el contenido de esta casilla,la información contenida es general para todos los centros de trabajo.</t>
    </r>
  </si>
  <si>
    <r>
      <t xml:space="preserve">TIPO DE VINCULACIÓN
</t>
    </r>
    <r>
      <rPr>
        <sz val="8"/>
        <color theme="3"/>
        <rFont val="Arial"/>
        <family val="2"/>
      </rPr>
      <t>Seleccione la  opción en la lista desplegable</t>
    </r>
  </si>
  <si>
    <r>
      <t xml:space="preserve"> CLASES DE RIESGO
</t>
    </r>
    <r>
      <rPr>
        <sz val="8"/>
        <color theme="3"/>
        <rFont val="Arial"/>
        <family val="2"/>
      </rPr>
      <t>Seleccione la  opción en la lista desplegable</t>
    </r>
  </si>
  <si>
    <r>
      <t xml:space="preserve">JORNADA DE TRABAJO
</t>
    </r>
    <r>
      <rPr>
        <sz val="8"/>
        <color theme="3"/>
        <rFont val="Arial"/>
        <family val="2"/>
      </rPr>
      <t>Seleccione la  opción en la lista desplegable</t>
    </r>
  </si>
  <si>
    <r>
      <t xml:space="preserve">TURNOS DE TRABAJO
</t>
    </r>
    <r>
      <rPr>
        <sz val="8"/>
        <color theme="3"/>
        <rFont val="Arial"/>
        <family val="2"/>
      </rPr>
      <t>Seleccione la  opción en la lista desplegable</t>
    </r>
  </si>
  <si>
    <r>
      <t xml:space="preserve">COMENTARIOS
</t>
    </r>
    <r>
      <rPr>
        <sz val="8"/>
        <color theme="3"/>
        <rFont val="Arial"/>
        <family val="2"/>
      </rPr>
      <t>Si se evidencia alguna observación relevante frente al tipo de vinculación por favor diligencie en las siguientes casillas.</t>
    </r>
  </si>
  <si>
    <r>
      <t xml:space="preserve">COMENTARIOS
</t>
    </r>
    <r>
      <rPr>
        <sz val="8"/>
        <color theme="3"/>
        <rFont val="Arial"/>
        <family val="2"/>
      </rPr>
      <t>Si se evidencia alguna observación relevante frente a la clase de riesgo por favor diligencie en las siguientes casillas.</t>
    </r>
  </si>
  <si>
    <r>
      <t xml:space="preserve">COMENTARIOS
</t>
    </r>
    <r>
      <rPr>
        <sz val="8"/>
        <color theme="3"/>
        <rFont val="Arial"/>
        <family val="2"/>
      </rPr>
      <t>Si se evidencia alguna observación relevante frente a la jornada de trabajo por favor diligencie en las siguientes casillas.</t>
    </r>
  </si>
  <si>
    <r>
      <t xml:space="preserve">COMENTARIOS
</t>
    </r>
    <r>
      <rPr>
        <sz val="9"/>
        <color theme="3"/>
        <rFont val="Arial"/>
        <family val="2"/>
      </rPr>
      <t>Si se evidencia alguna observación relevante frente a los turnos de trabajo por favor diligencie en las siguientes casillas.</t>
    </r>
  </si>
  <si>
    <r>
      <t xml:space="preserve">3.2.2 DIAGNÓSTICO DE SALUD 
</t>
    </r>
    <r>
      <rPr>
        <sz val="8"/>
        <color theme="3"/>
        <rFont val="Arial"/>
        <family val="2"/>
      </rPr>
      <t>Síntesis del diagnóstico de condiciones de salud músculo esquelética de los trabajadores, a partir de los exámenes ocupacionales realizados por la empresa:</t>
    </r>
  </si>
  <si>
    <r>
      <t xml:space="preserve">3.2.1 AUSENTISMO 
</t>
    </r>
    <r>
      <rPr>
        <sz val="8"/>
        <color theme="3"/>
        <rFont val="Arial"/>
        <family val="2"/>
      </rPr>
      <t>Incluye una síntesis del ausentismo por Enfermedad General y Enfermedad Laboral, relacionado con la problemática DME (incapacidades a nivel osteomuscular)</t>
    </r>
  </si>
  <si>
    <r>
      <t xml:space="preserve">3.1 SÍNTESIS DE LA GESTIÓN DE LA SEGURIDAD Y SALUD EN EL TRABAJO
</t>
    </r>
    <r>
      <rPr>
        <sz val="8"/>
        <color theme="3"/>
        <rFont val="Arial"/>
        <family val="2"/>
      </rPr>
      <t>Presente una síntesis de los aspectos relevantes del SG-SST relacionados con la prevención de los DME en los trabajadores DIGSA - ej.: actividades, acciones o planes</t>
    </r>
  </si>
  <si>
    <r>
      <t xml:space="preserve">3. SISTEMA DE GESTIÓN DE LA SEGURIDAD Y SALUD EN EL TRABAJO SG-SST
</t>
    </r>
    <r>
      <rPr>
        <sz val="8"/>
        <color theme="3"/>
        <rFont val="Arial"/>
        <family val="2"/>
      </rPr>
      <t>Presente una síntesis de los aspectos y datos relevantes del Sistema de Gestión de la Seguridad y Salud en el Trabajo de la empresa</t>
    </r>
  </si>
  <si>
    <r>
      <t xml:space="preserve">3.2.3 ENFERMEDAD LABORAL 
</t>
    </r>
    <r>
      <rPr>
        <sz val="8"/>
        <color theme="3"/>
        <rFont val="Arial"/>
        <family val="2"/>
      </rPr>
      <t>Síntesis del análisis epidemiológico de la incidencia de enfermedad laboral calificada en los trabajadores de la empresa (El análisis de la información de los últimos años enriquecerá la caracterización de la problemática DME). Ultimos 5 años</t>
    </r>
  </si>
  <si>
    <r>
      <t xml:space="preserve">3.2 CONDICIONES DE SALUD DE LA POBLACIÓN DE LA EMPRESA
</t>
    </r>
    <r>
      <rPr>
        <sz val="8"/>
        <color theme="3"/>
        <rFont val="Arial"/>
        <family val="2"/>
      </rPr>
      <t>Presente una síntesis del aspectos relevantes relacionados con Desordenes Musculo- Esqueleticos (DME)</t>
    </r>
  </si>
  <si>
    <r>
      <t xml:space="preserve">3.2.3.1 DIAGNÓSTICOS DE ENFERMEDAD LABORAL POR DME (calificada)
</t>
    </r>
    <r>
      <rPr>
        <sz val="8"/>
        <color theme="3"/>
        <rFont val="Arial"/>
        <family val="2"/>
      </rPr>
      <t>Sintesis de los dianosticos de enfermedad laboral calificada por Desordenes Musculo- Esqueleticos (DME) Ej.: Manguto Rotador, Tunel del carpo, Epicondilitis, entre otros</t>
    </r>
  </si>
  <si>
    <r>
      <t xml:space="preserve">3.2.3.2 SEGMENTOS AFECTADOS POR ENFERMEDAD LABORAL
</t>
    </r>
    <r>
      <rPr>
        <sz val="8"/>
        <color theme="3"/>
        <rFont val="Arial"/>
        <family val="2"/>
      </rPr>
      <t>Marque con una X frente a cada segmento afectado de las enfermedades laborales calificadas según corresponda (Isquierdo -Derecho)</t>
    </r>
  </si>
  <si>
    <r>
      <t xml:space="preserve">3.2.4 DIAGNÓSTICOS DE ENFERMEDAD LABORAL REPORTADA (Desordenes Musculo - Esqueleticos) 
</t>
    </r>
    <r>
      <rPr>
        <sz val="8"/>
        <color theme="3"/>
        <rFont val="Arial"/>
        <family val="2"/>
      </rPr>
      <t>Sintesis de los dianosticos de enfermedad laboral reportada (probable) por Desordenes Musculo- Esqueleticos (DME) Ej.: Manguto Rotador, Tunel del carpo, Epicondilitis, entre otros</t>
    </r>
  </si>
  <si>
    <r>
      <t xml:space="preserve">3.2.5 ACCIDENTES DE TRABAJO (énfasis sobresfuerzo - manipulación de cargas) dos años atrás
</t>
    </r>
    <r>
      <rPr>
        <sz val="8"/>
        <color theme="3"/>
        <rFont val="Arial"/>
        <family val="2"/>
      </rPr>
      <t xml:space="preserve">Sintesis de los accidentes laborales con afectación en los Desordenes Musculo- Esqueleticos (DME) </t>
    </r>
  </si>
  <si>
    <r>
      <t xml:space="preserve">OTROS ASPECTOS RELEVANTES DE LA MORBILIDAD LABORAL POR DESORDENES MUSCULO ESUQLETICOS:
</t>
    </r>
    <r>
      <rPr>
        <sz val="8"/>
        <color theme="3"/>
        <rFont val="Arial"/>
        <family val="2"/>
      </rPr>
      <t>Incluya variables demográficas o cualquier otra información adicional, que permita caracterizar la problemática DME de la empresa de acuerdo al perfil sociodemografico, antigüedad, genero y cargo, aspectos relevantes.</t>
    </r>
  </si>
  <si>
    <r>
      <t xml:space="preserve">INFORMACIÓN RELATIVA AL AÑO:
</t>
    </r>
    <r>
      <rPr>
        <sz val="8"/>
        <color theme="3"/>
        <rFont val="Arial"/>
        <family val="2"/>
      </rPr>
      <t>Diligencie el año en que es diligenciado el formato</t>
    </r>
  </si>
  <si>
    <r>
      <t xml:space="preserve">TOTAL AÑO
</t>
    </r>
    <r>
      <rPr>
        <sz val="8"/>
        <color theme="3"/>
        <rFont val="Arial"/>
        <family val="2"/>
      </rPr>
      <t>Esta columna se encuentra formulada, por favor no modifique su contenido</t>
    </r>
  </si>
  <si>
    <r>
      <t xml:space="preserve">OBSERVACIONES: </t>
    </r>
    <r>
      <rPr>
        <sz val="8"/>
        <color theme="3"/>
        <rFont val="Arial"/>
        <family val="2"/>
      </rPr>
      <t>Si se evidencia alguna observación relevante durante el diligenciamiento del documento, diligencie en este espacio</t>
    </r>
  </si>
  <si>
    <r>
      <t xml:space="preserve">OBSERVACIONES
</t>
    </r>
    <r>
      <rPr>
        <sz val="8"/>
        <color theme="3"/>
        <rFont val="Arial"/>
        <family val="2"/>
      </rPr>
      <t>Si se evidencia alguna observación relevante durante el diligenciamiento del doumento, diligencie en este espacio</t>
    </r>
  </si>
  <si>
    <r>
      <t xml:space="preserve">MES
</t>
    </r>
    <r>
      <rPr>
        <sz val="8"/>
        <color theme="3"/>
        <rFont val="Arial"/>
        <family val="2"/>
      </rPr>
      <t>Diligencie en cada casilla  la información solicitada</t>
    </r>
  </si>
  <si>
    <r>
      <t xml:space="preserve">CONSOLIDADO
</t>
    </r>
    <r>
      <rPr>
        <sz val="8"/>
        <color theme="3"/>
        <rFont val="Arial"/>
        <family val="2"/>
      </rPr>
      <t>Esta columna se encuentra formulada, por favor no modifique su contenido</t>
    </r>
  </si>
  <si>
    <r>
      <t xml:space="preserve">MES
</t>
    </r>
    <r>
      <rPr>
        <sz val="9"/>
        <color theme="3"/>
        <rFont val="Arial"/>
        <family val="2"/>
      </rPr>
      <t>Diligencie en cada casilla  la información solicitada</t>
    </r>
  </si>
  <si>
    <r>
      <t xml:space="preserve">OBSERVACIONES:  </t>
    </r>
    <r>
      <rPr>
        <sz val="8"/>
        <color theme="3"/>
        <rFont val="Arial"/>
        <family val="2"/>
      </rPr>
      <t>Si se evidencia alguna observación relevante durante el diligenciamiento del documento, diligencie en este espacio</t>
    </r>
  </si>
  <si>
    <t>Estas columnas se encuentra formuladas, por favor no modifique su contenido, la información contenida es para el en análisis y toma de acciones en cada centros de trabajo</t>
  </si>
  <si>
    <t>Nota: K. Esta constante es igual a 240.000 y resulta de multiplicar 100 trabajadores que laboran 48 horas semanales por 50 semanas que tiene el año</t>
  </si>
  <si>
    <t>MATRIZ  KAPRA PROGRAMA DE VIGILANCIA EPIDEMIOLÓGICA PARA LA PREVENCIÓN
 DE LOS DESÓRDENES MUSCULO ESQUELÉTICOS  EN TRABAJADORES 
 DIRECCIÓN GENERAL DE SANIDAD MILITAR</t>
  </si>
  <si>
    <t xml:space="preserve">Esta es una matriz creada para asistir el proceso de caracterización del Programa de Vigilancia Epidemiologica para la Prevención de los Desordenes Musculo - Esqueleticos en trabajadores de la Dirección General de Sanidad Militar; este instrumento nos permite identificar aspectos sociodemográficos relativos a la organización del trabajo, actividades de prevención desde SST, análisis de ausentismo por DME, evaluación de condiciones de salud. </t>
  </si>
  <si>
    <t>La Matriz KAPRA tiene una secuencia para su adecuado diligenciamiento, por lo anterior tenga en cuenta lo siguiente:
La hoja de excel nombrada ORGANIZACIÓN, es el documento principal de la matriz , teniendo en cuenta que aqui se describe la caracterización de la institución, aqui usted deben relacionar los datos generales del centro de trabajo, la distribución de los funcionarios y servidores publicos, según el área o dependencia, género, edad,  tipo de contratación y la organización de los horarios de trabajo. 
En la hoja de excel nombrada SISTEMA DE GESTIÓN DE LA SEGURIDAD Y SALUD EN EL TRABAJO (SG-SST)  se recopilara información sobre los programas, actividades, acciones, entre otros que se han desarrollado o se ejecutan en la actualidad para la prevención de los Desordenes Musculo Esqueleticos del centro de trabajo e información existente sobre las condiciones de salud de la población. 
En la hoja nombrada INDICADORES diligencie mensualmente la estadística de ausentismo por Desordenes Musculo Esqueleticos, esto le permitira evaluar permanentemente y de acuerdo a su periodicidad, el objetivo del Programa de Vigilancia Epidemiologica para la prevención de los Desordenes Musculo - Esqueleticos.</t>
  </si>
  <si>
    <t>Matriz KAPRA programa de vigilancia epidemiologica para la prevención en los Desordenes Musculo - Esqueleticos en trabajadores DIGSA</t>
  </si>
  <si>
    <r>
      <t xml:space="preserve">NOMBRE DEL RESPONSABLE DE DILIGENCIAR LA MATRIZ
</t>
    </r>
    <r>
      <rPr>
        <sz val="7"/>
        <color theme="3"/>
        <rFont val="Arial"/>
        <family val="2"/>
      </rPr>
      <t>Diligencie el nombre del responsable del diligenciamiento de la Matriz KAPRA programa de vigilancia epidemiologica para la prevención en los Desordenes Musculo - Esqueleticos en trabajadores DIGSA</t>
    </r>
  </si>
  <si>
    <r>
      <t xml:space="preserve">GRADO Y/O DENOMINACIÓN DEL EMPLEO DEL RESPONSABLE DEL DILIGENCIAMIENTO 
</t>
    </r>
    <r>
      <rPr>
        <sz val="8"/>
        <color theme="3"/>
        <rFont val="Arial"/>
        <family val="2"/>
      </rPr>
      <t>Diligencie grado y/o denominación del empleo del responsable del diligenciamiento de la Matriz KAPRA programa de vigilancia epidemiologica para la prevención en los Desordenes Musculo - Esqueleticos en trabajadores DIGSA</t>
    </r>
  </si>
  <si>
    <t>Código: MDN-COGFM-PROATH-DIGSA-MT.95.1-28 V1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</si>
</sst>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_ [$€-2]\ * #,##0.00_ ;_ [$€-2]\ * \-#,##0.00_ ;_ [$€-2]\ * &quot;-&quot;??_ "/>
  </numFmts>
  <fonts count="21">
    <font>
      <sz val="11"/>
      <color theme="1"/>
      <name val="Calibri"/>
      <family val="2"/>
      <scheme val="minor"/>
    </font>
    <font>
      <b/>
      <sz val="11"/>
      <color theme="1"/>
      <name val="Calibri"/>
      <family val="2"/>
      <scheme val="minor"/>
    </font>
    <font>
      <sz val="9"/>
      <color theme="1"/>
      <name val="Calibri"/>
      <family val="2"/>
      <scheme val="minor"/>
    </font>
    <font>
      <u/>
      <sz val="11"/>
      <color theme="1"/>
      <name val="Calibri"/>
      <family val="2"/>
      <scheme val="minor"/>
    </font>
    <font>
      <sz val="11"/>
      <color rgb="FF000000"/>
      <name val="Calibri"/>
      <family val="2"/>
      <scheme val="minor"/>
    </font>
    <font>
      <sz val="10"/>
      <name val="Arial"/>
      <family val="2"/>
    </font>
    <font>
      <sz val="11"/>
      <name val="Calibri"/>
      <family val="2"/>
      <scheme val="minor"/>
    </font>
    <font>
      <sz val="10"/>
      <color theme="1"/>
      <name val="Arial"/>
      <family val="2"/>
    </font>
    <font>
      <sz val="10"/>
      <color theme="1"/>
      <name val="Arial "/>
    </font>
    <font>
      <sz val="8"/>
      <color theme="1"/>
      <name val="Arial "/>
    </font>
    <font>
      <u/>
      <sz val="10"/>
      <color theme="1"/>
      <name val="Arial"/>
      <family val="2"/>
    </font>
    <font>
      <sz val="11"/>
      <color theme="1"/>
      <name val="Arial"/>
      <family val="2"/>
    </font>
    <font>
      <i/>
      <sz val="12"/>
      <color theme="1"/>
      <name val="Lucida Bright"/>
      <family val="1"/>
    </font>
    <font>
      <sz val="14"/>
      <color theme="1"/>
      <name val="Calibri"/>
      <family val="2"/>
      <scheme val="minor"/>
    </font>
    <font>
      <sz val="10"/>
      <color theme="0" tint="-0.499984740745262"/>
      <name val="Arial"/>
      <family val="2"/>
    </font>
    <font>
      <sz val="10"/>
      <color theme="0"/>
      <name val="Arial"/>
      <family val="2"/>
    </font>
    <font>
      <sz val="10"/>
      <color indexed="8"/>
      <name val="Arial"/>
      <family val="2"/>
    </font>
    <font>
      <sz val="8"/>
      <color theme="3"/>
      <name val="Arial"/>
      <family val="2"/>
    </font>
    <font>
      <sz val="10"/>
      <color theme="3"/>
      <name val="Arial"/>
      <family val="2"/>
    </font>
    <font>
      <sz val="9"/>
      <color theme="3"/>
      <name val="Arial"/>
      <family val="2"/>
    </font>
    <font>
      <sz val="7"/>
      <color theme="3"/>
      <name val="Arial"/>
      <family val="2"/>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s>
  <borders count="34">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diagonal/>
    </border>
    <border>
      <left/>
      <right style="hair">
        <color indexed="64"/>
      </right>
      <top style="hair">
        <color indexed="64"/>
      </top>
      <bottom style="hair">
        <color indexed="64"/>
      </bottom>
      <diagonal/>
    </border>
    <border>
      <left style="thin">
        <color theme="0"/>
      </left>
      <right/>
      <top/>
      <bottom style="thin">
        <color indexed="64"/>
      </bottom>
      <diagonal/>
    </border>
    <border>
      <left/>
      <right style="thin">
        <color theme="0"/>
      </right>
      <top/>
      <bottom style="thin">
        <color indexed="64"/>
      </bottom>
      <diagonal/>
    </border>
    <border>
      <left style="thin">
        <color theme="0"/>
      </left>
      <right style="thin">
        <color theme="0"/>
      </right>
      <top style="thin">
        <color theme="0"/>
      </top>
      <bottom style="thin">
        <color theme="0"/>
      </bottom>
      <diagonal/>
    </border>
    <border>
      <left/>
      <right style="thin">
        <color indexed="64"/>
      </right>
      <top style="thin">
        <color theme="0"/>
      </top>
      <bottom/>
      <diagonal/>
    </border>
    <border>
      <left/>
      <right style="thin">
        <color theme="0"/>
      </right>
      <top style="thin">
        <color theme="0"/>
      </top>
      <bottom style="thin">
        <color theme="0"/>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top style="thin">
        <color theme="0"/>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theme="0"/>
      </left>
      <right/>
      <top style="thin">
        <color theme="0"/>
      </top>
      <bottom style="thin">
        <color theme="0"/>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bottom style="thin">
        <color theme="1"/>
      </bottom>
      <diagonal/>
    </border>
    <border>
      <left style="hair">
        <color indexed="64"/>
      </left>
      <right style="hair">
        <color indexed="64"/>
      </right>
      <top/>
      <bottom style="hair">
        <color indexed="64"/>
      </bottom>
      <diagonal/>
    </border>
    <border>
      <left/>
      <right/>
      <top style="thin">
        <color theme="1"/>
      </top>
      <bottom style="hair">
        <color indexed="64"/>
      </bottom>
      <diagonal/>
    </border>
    <border>
      <left/>
      <right style="hair">
        <color indexed="64"/>
      </right>
      <top/>
      <bottom/>
      <diagonal/>
    </border>
  </borders>
  <cellStyleXfs count="8">
    <xf numFmtId="0" fontId="0" fillId="0" borderId="0"/>
    <xf numFmtId="0" fontId="5" fillId="0" borderId="0"/>
    <xf numFmtId="165"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cellStyleXfs>
  <cellXfs count="229">
    <xf numFmtId="0" fontId="0" fillId="0" borderId="0" xfId="0"/>
    <xf numFmtId="0" fontId="3" fillId="0" borderId="0" xfId="0" applyFont="1"/>
    <xf numFmtId="0" fontId="0" fillId="0" borderId="0" xfId="0"/>
    <xf numFmtId="0" fontId="0" fillId="0" borderId="0" xfId="0"/>
    <xf numFmtId="0" fontId="0" fillId="0" borderId="0" xfId="0"/>
    <xf numFmtId="0" fontId="0" fillId="0" borderId="0" xfId="0" applyFont="1"/>
    <xf numFmtId="0" fontId="0" fillId="0" borderId="0" xfId="0" applyBorder="1"/>
    <xf numFmtId="0" fontId="0" fillId="2" borderId="0" xfId="0" applyFill="1" applyBorder="1"/>
    <xf numFmtId="0" fontId="0" fillId="0" borderId="0" xfId="0" applyFont="1" applyBorder="1" applyAlignment="1">
      <alignment horizontal="left"/>
    </xf>
    <xf numFmtId="0" fontId="1" fillId="0" borderId="0" xfId="0" applyFont="1" applyBorder="1"/>
    <xf numFmtId="0" fontId="0" fillId="0" borderId="0" xfId="0" applyFont="1" applyBorder="1"/>
    <xf numFmtId="0" fontId="4" fillId="0" borderId="0" xfId="0" applyFont="1" applyBorder="1" applyAlignment="1">
      <alignment horizontal="justify" wrapText="1"/>
    </xf>
    <xf numFmtId="0" fontId="6" fillId="3" borderId="0" xfId="1" quotePrefix="1" applyNumberFormat="1" applyFont="1" applyFill="1" applyBorder="1" applyAlignment="1">
      <alignment horizontal="left"/>
    </xf>
    <xf numFmtId="0" fontId="0" fillId="0" borderId="0" xfId="0" applyFont="1" applyBorder="1" applyAlignment="1"/>
    <xf numFmtId="0" fontId="4" fillId="0" borderId="0" xfId="0" applyFont="1" applyBorder="1" applyAlignment="1">
      <alignment horizontal="justify" vertical="top" wrapText="1"/>
    </xf>
    <xf numFmtId="0" fontId="0" fillId="0" borderId="0" xfId="0" applyFont="1" applyBorder="1" applyAlignment="1">
      <alignment horizontal="left"/>
    </xf>
    <xf numFmtId="49" fontId="0" fillId="0" borderId="0" xfId="0" applyNumberFormat="1" applyFill="1" applyBorder="1"/>
    <xf numFmtId="0" fontId="0" fillId="0" borderId="0" xfId="0" applyFill="1" applyBorder="1"/>
    <xf numFmtId="0" fontId="0" fillId="0" borderId="0" xfId="0" applyBorder="1" applyAlignment="1">
      <alignment horizontal="left"/>
    </xf>
    <xf numFmtId="0" fontId="1" fillId="0" borderId="0" xfId="0" applyFont="1" applyFill="1" applyBorder="1" applyAlignment="1">
      <alignment horizontal="left" vertical="center"/>
    </xf>
    <xf numFmtId="0" fontId="0" fillId="0" borderId="0" xfId="0" applyBorder="1" applyAlignment="1"/>
    <xf numFmtId="0" fontId="0" fillId="0" borderId="0" xfId="0"/>
    <xf numFmtId="0" fontId="5" fillId="0" borderId="0" xfId="1"/>
    <xf numFmtId="0" fontId="5" fillId="0" borderId="15" xfId="1" applyBorder="1"/>
    <xf numFmtId="0" fontId="5" fillId="0" borderId="16" xfId="1" applyBorder="1"/>
    <xf numFmtId="0" fontId="5" fillId="0" borderId="17" xfId="1" applyBorder="1"/>
    <xf numFmtId="0" fontId="5" fillId="0" borderId="18" xfId="1" applyBorder="1"/>
    <xf numFmtId="0" fontId="5" fillId="0" borderId="19" xfId="1" applyBorder="1"/>
    <xf numFmtId="0" fontId="5" fillId="0" borderId="0" xfId="1" applyBorder="1"/>
    <xf numFmtId="0" fontId="5" fillId="0" borderId="20" xfId="1" applyBorder="1"/>
    <xf numFmtId="0" fontId="5" fillId="0" borderId="21" xfId="1" applyBorder="1"/>
    <xf numFmtId="0" fontId="5" fillId="0" borderId="22" xfId="1" applyBorder="1"/>
    <xf numFmtId="0" fontId="5" fillId="0" borderId="23" xfId="1" applyBorder="1"/>
    <xf numFmtId="0" fontId="2" fillId="0" borderId="24" xfId="1" applyFont="1" applyBorder="1" applyAlignment="1">
      <alignment vertical="top" wrapText="1"/>
    </xf>
    <xf numFmtId="0" fontId="2" fillId="0" borderId="25" xfId="1" applyFont="1" applyBorder="1" applyAlignment="1">
      <alignment vertical="top" wrapText="1"/>
    </xf>
    <xf numFmtId="0" fontId="2" fillId="0" borderId="15" xfId="1" applyFont="1" applyBorder="1" applyAlignment="1">
      <alignment vertical="top" wrapText="1"/>
    </xf>
    <xf numFmtId="0" fontId="2" fillId="0" borderId="26" xfId="1" applyFont="1" applyBorder="1" applyAlignment="1">
      <alignment vertical="top" wrapText="1"/>
    </xf>
    <xf numFmtId="0" fontId="0" fillId="0" borderId="0" xfId="0" applyAlignment="1">
      <alignment vertical="center"/>
    </xf>
    <xf numFmtId="0" fontId="7" fillId="2" borderId="0" xfId="0" applyFont="1" applyFill="1" applyAlignment="1"/>
    <xf numFmtId="0" fontId="7" fillId="0" borderId="0" xfId="0" applyFont="1" applyBorder="1" applyAlignment="1">
      <alignment horizontal="center" wrapText="1"/>
    </xf>
    <xf numFmtId="0" fontId="7" fillId="0" borderId="0" xfId="0" applyFont="1" applyBorder="1" applyAlignment="1">
      <alignment horizontal="center" vertical="center" wrapText="1"/>
    </xf>
    <xf numFmtId="10" fontId="7" fillId="0" borderId="0" xfId="0" applyNumberFormat="1" applyFont="1" applyBorder="1" applyAlignment="1">
      <alignment horizontal="center" vertical="center" wrapText="1"/>
    </xf>
    <xf numFmtId="10" fontId="7" fillId="0" borderId="0" xfId="0" applyNumberFormat="1" applyFont="1" applyBorder="1" applyAlignment="1">
      <alignment horizontal="center" vertical="top"/>
    </xf>
    <xf numFmtId="0" fontId="7" fillId="0" borderId="0" xfId="0" applyFont="1" applyAlignment="1"/>
    <xf numFmtId="0" fontId="7" fillId="0" borderId="0" xfId="0" applyFont="1" applyBorder="1" applyAlignment="1"/>
    <xf numFmtId="0" fontId="7" fillId="0" borderId="0" xfId="0" applyFont="1" applyBorder="1" applyAlignment="1">
      <alignment vertical="top" wrapText="1"/>
    </xf>
    <xf numFmtId="0" fontId="7" fillId="2" borderId="0" xfId="0" applyFont="1" applyFill="1" applyBorder="1" applyAlignment="1">
      <alignment horizontal="center" vertical="center"/>
    </xf>
    <xf numFmtId="0" fontId="7" fillId="2" borderId="0" xfId="0" applyFont="1" applyFill="1" applyBorder="1" applyAlignment="1">
      <alignment horizontal="left" vertical="center" wrapText="1"/>
    </xf>
    <xf numFmtId="10" fontId="7" fillId="0" borderId="27" xfId="0" applyNumberFormat="1" applyFont="1" applyBorder="1" applyAlignment="1">
      <alignment vertical="top"/>
    </xf>
    <xf numFmtId="0" fontId="7" fillId="2" borderId="27" xfId="0" applyNumberFormat="1" applyFont="1" applyFill="1" applyBorder="1" applyAlignment="1">
      <alignment horizontal="center" vertical="center" wrapText="1"/>
    </xf>
    <xf numFmtId="10" fontId="7" fillId="0" borderId="27" xfId="0" applyNumberFormat="1" applyFont="1" applyBorder="1" applyAlignment="1">
      <alignment horizontal="center" vertical="center" wrapText="1"/>
    </xf>
    <xf numFmtId="0" fontId="7" fillId="2" borderId="0" xfId="0" applyFont="1" applyFill="1" applyBorder="1" applyAlignment="1"/>
    <xf numFmtId="0" fontId="0" fillId="2" borderId="0" xfId="0" applyFont="1" applyFill="1" applyBorder="1"/>
    <xf numFmtId="0" fontId="0" fillId="2" borderId="0" xfId="0" applyFill="1" applyBorder="1" applyAlignment="1">
      <alignment vertical="center"/>
    </xf>
    <xf numFmtId="0" fontId="11" fillId="0" borderId="0" xfId="0" applyFont="1"/>
    <xf numFmtId="0" fontId="7" fillId="0" borderId="6" xfId="0" applyFont="1" applyBorder="1" applyAlignment="1"/>
    <xf numFmtId="0" fontId="7" fillId="0" borderId="6" xfId="0" applyFont="1" applyBorder="1"/>
    <xf numFmtId="0" fontId="7" fillId="0" borderId="7" xfId="0" applyFont="1" applyBorder="1" applyAlignment="1"/>
    <xf numFmtId="0" fontId="7" fillId="0" borderId="7" xfId="0" applyFont="1" applyBorder="1"/>
    <xf numFmtId="0" fontId="7" fillId="0" borderId="0" xfId="0" applyFont="1"/>
    <xf numFmtId="0" fontId="7" fillId="0" borderId="0" xfId="0" applyFont="1" applyBorder="1"/>
    <xf numFmtId="0" fontId="7" fillId="2" borderId="0" xfId="0" applyFont="1" applyFill="1" applyBorder="1" applyAlignment="1">
      <alignment vertical="top"/>
    </xf>
    <xf numFmtId="0" fontId="7" fillId="0" borderId="0" xfId="0" applyFont="1" applyBorder="1" applyAlignment="1">
      <alignment horizontal="center" vertical="center"/>
    </xf>
    <xf numFmtId="0" fontId="7" fillId="2" borderId="27" xfId="0" applyFont="1" applyFill="1" applyBorder="1" applyAlignment="1">
      <alignment horizontal="center" vertical="center" wrapText="1"/>
    </xf>
    <xf numFmtId="0" fontId="7" fillId="0" borderId="27" xfId="0" applyFont="1" applyBorder="1" applyAlignment="1">
      <alignment horizontal="center" vertical="center"/>
    </xf>
    <xf numFmtId="0" fontId="7" fillId="4" borderId="27" xfId="0" applyFont="1" applyFill="1" applyBorder="1" applyAlignment="1">
      <alignment horizontal="center" vertical="center"/>
    </xf>
    <xf numFmtId="0" fontId="0" fillId="0" borderId="0" xfId="0" applyFont="1" applyAlignment="1"/>
    <xf numFmtId="0" fontId="15" fillId="2" borderId="0" xfId="0" applyFont="1" applyFill="1" applyBorder="1" applyAlignment="1"/>
    <xf numFmtId="0" fontId="0" fillId="2" borderId="0" xfId="0" applyFont="1" applyFill="1" applyAlignment="1"/>
    <xf numFmtId="0" fontId="16" fillId="4" borderId="27" xfId="0" applyFont="1" applyFill="1" applyBorder="1" applyAlignment="1">
      <alignment horizontal="center" vertical="center" wrapText="1"/>
    </xf>
    <xf numFmtId="0" fontId="7" fillId="2" borderId="0" xfId="0" applyFont="1" applyFill="1" applyBorder="1" applyAlignment="1">
      <alignment vertical="center" wrapText="1"/>
    </xf>
    <xf numFmtId="0" fontId="7" fillId="0" borderId="9" xfId="0" applyFont="1" applyBorder="1" applyAlignment="1">
      <alignment horizontal="center" vertical="center" wrapText="1"/>
    </xf>
    <xf numFmtId="0" fontId="7" fillId="0" borderId="9" xfId="0" applyFont="1" applyBorder="1" applyAlignment="1">
      <alignment horizontal="center" vertical="center"/>
    </xf>
    <xf numFmtId="10" fontId="7" fillId="0" borderId="9" xfId="0" applyNumberFormat="1" applyFont="1" applyBorder="1" applyAlignment="1">
      <alignment horizontal="center" vertical="center"/>
    </xf>
    <xf numFmtId="10" fontId="7" fillId="0" borderId="9" xfId="0" applyNumberFormat="1" applyFont="1" applyBorder="1" applyAlignment="1">
      <alignment horizontal="center" vertical="top"/>
    </xf>
    <xf numFmtId="0" fontId="7" fillId="2" borderId="7" xfId="0" applyFont="1" applyFill="1" applyBorder="1" applyAlignment="1">
      <alignment horizontal="left" vertical="center" wrapText="1"/>
    </xf>
    <xf numFmtId="0" fontId="7" fillId="2" borderId="0" xfId="0" applyFont="1" applyFill="1" applyBorder="1" applyAlignment="1">
      <alignment horizontal="center"/>
    </xf>
    <xf numFmtId="0" fontId="7" fillId="2" borderId="6" xfId="0" applyFont="1" applyFill="1" applyBorder="1" applyAlignment="1">
      <alignment horizontal="left" vertical="center" wrapText="1"/>
    </xf>
    <xf numFmtId="0" fontId="7" fillId="2" borderId="11" xfId="0" applyFont="1" applyFill="1" applyBorder="1" applyAlignment="1">
      <alignment horizontal="left" vertical="center" wrapText="1"/>
    </xf>
    <xf numFmtId="0" fontId="7" fillId="0" borderId="31" xfId="0" applyFont="1" applyBorder="1" applyAlignment="1">
      <alignment horizontal="center" vertical="center"/>
    </xf>
    <xf numFmtId="0" fontId="7" fillId="2" borderId="0" xfId="0" applyFont="1" applyFill="1" applyAlignment="1">
      <alignment horizontal="center"/>
    </xf>
    <xf numFmtId="0" fontId="7" fillId="2" borderId="6" xfId="0" applyFont="1" applyFill="1" applyBorder="1" applyAlignment="1">
      <alignment horizontal="center"/>
    </xf>
    <xf numFmtId="0" fontId="7" fillId="2" borderId="0" xfId="0" applyFont="1" applyFill="1"/>
    <xf numFmtId="0" fontId="5" fillId="2" borderId="0" xfId="0" applyFont="1" applyFill="1" applyAlignment="1">
      <alignment horizontal="center"/>
    </xf>
    <xf numFmtId="0" fontId="7" fillId="2" borderId="0" xfId="0" applyFont="1" applyFill="1" applyBorder="1"/>
    <xf numFmtId="0" fontId="7" fillId="2" borderId="11" xfId="0" applyFont="1" applyFill="1" applyBorder="1"/>
    <xf numFmtId="0" fontId="5" fillId="0" borderId="0" xfId="0" applyFont="1" applyAlignment="1">
      <alignment horizontal="center"/>
    </xf>
    <xf numFmtId="0" fontId="7" fillId="4" borderId="9" xfId="0" applyFont="1" applyFill="1" applyBorder="1" applyAlignment="1">
      <alignment horizontal="center" vertical="center"/>
    </xf>
    <xf numFmtId="0" fontId="11" fillId="2" borderId="0" xfId="0" applyFont="1" applyFill="1"/>
    <xf numFmtId="0" fontId="5" fillId="2" borderId="9" xfId="0" applyFont="1" applyFill="1" applyBorder="1" applyAlignment="1">
      <alignment horizontal="left" vertical="center" wrapText="1"/>
    </xf>
    <xf numFmtId="0" fontId="7" fillId="5" borderId="9" xfId="0" applyFont="1" applyFill="1" applyBorder="1" applyAlignment="1">
      <alignment horizontal="left" vertical="center" wrapText="1"/>
    </xf>
    <xf numFmtId="0" fontId="7" fillId="5" borderId="9" xfId="0" applyFont="1" applyFill="1" applyBorder="1" applyAlignment="1">
      <alignment horizontal="center"/>
    </xf>
    <xf numFmtId="0" fontId="7" fillId="5" borderId="9" xfId="0" applyFont="1" applyFill="1" applyBorder="1" applyAlignment="1">
      <alignment horizontal="center" vertical="center"/>
    </xf>
    <xf numFmtId="0" fontId="7" fillId="0" borderId="9" xfId="0" applyFont="1" applyBorder="1" applyAlignment="1">
      <alignment horizontal="left" vertical="center" wrapText="1"/>
    </xf>
    <xf numFmtId="0" fontId="7" fillId="0" borderId="9" xfId="0" applyFont="1" applyBorder="1" applyAlignment="1">
      <alignment horizontal="center"/>
    </xf>
    <xf numFmtId="0" fontId="5" fillId="5" borderId="9" xfId="0" applyFont="1" applyFill="1" applyBorder="1" applyAlignment="1">
      <alignment horizontal="left" vertical="center" wrapText="1"/>
    </xf>
    <xf numFmtId="0" fontId="7" fillId="5" borderId="9" xfId="0" applyFont="1" applyFill="1" applyBorder="1" applyAlignment="1" applyProtection="1">
      <alignment horizontal="center" vertical="center" wrapText="1"/>
      <protection hidden="1"/>
    </xf>
    <xf numFmtId="0" fontId="7" fillId="2" borderId="0" xfId="0" applyFont="1" applyFill="1" applyBorder="1" applyAlignment="1" applyProtection="1">
      <alignment vertical="top" wrapText="1"/>
      <protection hidden="1"/>
    </xf>
    <xf numFmtId="0" fontId="7" fillId="0" borderId="11" xfId="0" applyFont="1" applyBorder="1" applyAlignment="1">
      <alignment horizontal="left" vertical="center"/>
    </xf>
    <xf numFmtId="0" fontId="7" fillId="2" borderId="0" xfId="0" applyFont="1" applyFill="1" applyBorder="1" applyAlignment="1" applyProtection="1">
      <alignment vertical="center" wrapText="1"/>
      <protection hidden="1"/>
    </xf>
    <xf numFmtId="0" fontId="7" fillId="2" borderId="11" xfId="0" applyFont="1" applyFill="1" applyBorder="1" applyAlignment="1" applyProtection="1">
      <alignment vertical="center" wrapText="1"/>
      <protection hidden="1"/>
    </xf>
    <xf numFmtId="0" fontId="5" fillId="4" borderId="9" xfId="0" applyFont="1" applyFill="1" applyBorder="1" applyAlignment="1">
      <alignment horizontal="center" vertical="center"/>
    </xf>
    <xf numFmtId="0" fontId="7" fillId="4" borderId="9" xfId="0" applyFont="1" applyFill="1" applyBorder="1" applyAlignment="1" applyProtection="1">
      <alignment horizontal="center" vertical="center" wrapText="1"/>
      <protection hidden="1"/>
    </xf>
    <xf numFmtId="0" fontId="7" fillId="4" borderId="9" xfId="0" applyFont="1" applyFill="1" applyBorder="1" applyAlignment="1" applyProtection="1">
      <alignment horizontal="center" vertical="center" wrapText="1"/>
    </xf>
    <xf numFmtId="164" fontId="7" fillId="4" borderId="9" xfId="0" applyNumberFormat="1" applyFont="1" applyFill="1" applyBorder="1" applyAlignment="1" applyProtection="1">
      <alignment horizontal="center" vertical="center" wrapText="1"/>
      <protection hidden="1"/>
    </xf>
    <xf numFmtId="0" fontId="7" fillId="2" borderId="9" xfId="0" applyFont="1" applyFill="1" applyBorder="1" applyAlignment="1" applyProtection="1">
      <alignment vertical="center" wrapText="1"/>
      <protection hidden="1"/>
    </xf>
    <xf numFmtId="0" fontId="7" fillId="2" borderId="9" xfId="0" applyFont="1" applyFill="1" applyBorder="1" applyAlignment="1" applyProtection="1">
      <alignment horizontal="center" vertical="center" wrapText="1"/>
    </xf>
    <xf numFmtId="0" fontId="7" fillId="2" borderId="9" xfId="0" applyFont="1" applyFill="1" applyBorder="1" applyAlignment="1" applyProtection="1">
      <alignment horizontal="center" vertical="center" wrapText="1"/>
      <protection hidden="1"/>
    </xf>
    <xf numFmtId="0" fontId="7" fillId="4" borderId="9" xfId="0" applyFont="1" applyFill="1" applyBorder="1" applyAlignment="1" applyProtection="1">
      <alignment vertical="center" wrapText="1"/>
      <protection hidden="1"/>
    </xf>
    <xf numFmtId="0" fontId="7" fillId="5" borderId="9" xfId="0" applyFont="1" applyFill="1" applyBorder="1" applyAlignment="1" applyProtection="1">
      <alignment vertical="center" wrapText="1"/>
      <protection hidden="1"/>
    </xf>
    <xf numFmtId="0" fontId="7" fillId="5" borderId="9" xfId="0" applyFont="1" applyFill="1" applyBorder="1"/>
    <xf numFmtId="0" fontId="7" fillId="5" borderId="9" xfId="0" applyFont="1" applyFill="1" applyBorder="1" applyAlignment="1" applyProtection="1">
      <alignment vertical="top" wrapText="1"/>
      <protection hidden="1"/>
    </xf>
    <xf numFmtId="0" fontId="7" fillId="2" borderId="0" xfId="0" applyFont="1" applyFill="1" applyBorder="1" applyAlignment="1" applyProtection="1">
      <alignment horizontal="center" vertical="center" wrapText="1"/>
    </xf>
    <xf numFmtId="164" fontId="7" fillId="2" borderId="0" xfId="0" applyNumberFormat="1" applyFont="1" applyFill="1" applyBorder="1" applyAlignment="1" applyProtection="1">
      <alignment horizontal="center" vertical="center" wrapText="1"/>
      <protection hidden="1"/>
    </xf>
    <xf numFmtId="2" fontId="5" fillId="2" borderId="9" xfId="0" applyNumberFormat="1" applyFont="1" applyFill="1" applyBorder="1" applyAlignment="1" applyProtection="1">
      <alignment horizontal="center" vertical="center" wrapText="1"/>
      <protection hidden="1"/>
    </xf>
    <xf numFmtId="2" fontId="5" fillId="4" borderId="9" xfId="0" applyNumberFormat="1" applyFont="1" applyFill="1" applyBorder="1" applyAlignment="1" applyProtection="1">
      <alignment horizontal="center" vertical="center" wrapText="1"/>
      <protection hidden="1"/>
    </xf>
    <xf numFmtId="0" fontId="7" fillId="0" borderId="0" xfId="0" applyFont="1" applyAlignment="1">
      <alignment vertical="center"/>
    </xf>
    <xf numFmtId="0" fontId="11" fillId="0" borderId="0" xfId="0" applyFont="1" applyAlignment="1">
      <alignment vertical="center"/>
    </xf>
    <xf numFmtId="0" fontId="7" fillId="2" borderId="0" xfId="0" applyFont="1" applyFill="1" applyBorder="1" applyAlignment="1">
      <alignment horizontal="left"/>
    </xf>
    <xf numFmtId="164" fontId="5" fillId="2" borderId="0" xfId="0" applyNumberFormat="1" applyFont="1" applyFill="1" applyBorder="1" applyAlignment="1" applyProtection="1">
      <alignment horizontal="center" vertical="center" wrapText="1"/>
      <protection hidden="1"/>
    </xf>
    <xf numFmtId="0" fontId="7" fillId="0" borderId="9" xfId="0" applyFont="1" applyBorder="1" applyAlignment="1">
      <alignment horizontal="center" vertical="center"/>
    </xf>
    <xf numFmtId="0" fontId="16" fillId="4" borderId="9" xfId="0" applyFont="1" applyFill="1" applyBorder="1" applyAlignment="1">
      <alignment horizontal="center" vertical="center" wrapText="1"/>
    </xf>
    <xf numFmtId="0" fontId="0" fillId="0" borderId="0" xfId="0" applyFont="1" applyAlignment="1">
      <alignment vertical="center"/>
    </xf>
    <xf numFmtId="0" fontId="7" fillId="4" borderId="31" xfId="0" applyFont="1" applyFill="1" applyBorder="1" applyAlignment="1">
      <alignment horizontal="center" vertical="center" wrapText="1"/>
    </xf>
    <xf numFmtId="0" fontId="7" fillId="0" borderId="27" xfId="0" applyFont="1" applyFill="1" applyBorder="1" applyAlignment="1">
      <alignment horizontal="center" vertical="center" wrapText="1"/>
    </xf>
    <xf numFmtId="0" fontId="7" fillId="0" borderId="27" xfId="0" applyNumberFormat="1" applyFont="1" applyFill="1" applyBorder="1" applyAlignment="1">
      <alignment horizontal="center" vertical="center" wrapText="1"/>
    </xf>
    <xf numFmtId="10" fontId="7" fillId="0" borderId="27" xfId="0" applyNumberFormat="1" applyFont="1" applyFill="1" applyBorder="1" applyAlignment="1">
      <alignment horizontal="center" vertical="center" wrapText="1"/>
    </xf>
    <xf numFmtId="0" fontId="7" fillId="0" borderId="9" xfId="0" applyFont="1" applyBorder="1"/>
    <xf numFmtId="0" fontId="14" fillId="2" borderId="0" xfId="0" applyFont="1" applyFill="1" applyBorder="1" applyAlignment="1">
      <alignment horizontal="center"/>
    </xf>
    <xf numFmtId="0" fontId="7" fillId="0" borderId="0" xfId="0" applyFont="1" applyBorder="1" applyAlignment="1">
      <alignment horizontal="center"/>
    </xf>
    <xf numFmtId="0" fontId="5" fillId="0" borderId="13" xfId="1" applyBorder="1" applyAlignment="1">
      <alignment horizontal="center"/>
    </xf>
    <xf numFmtId="0" fontId="5" fillId="0" borderId="1" xfId="1" applyBorder="1" applyAlignment="1">
      <alignment horizontal="center"/>
    </xf>
    <xf numFmtId="0" fontId="5" fillId="0" borderId="14" xfId="1" applyBorder="1" applyAlignment="1">
      <alignment horizontal="center"/>
    </xf>
    <xf numFmtId="0" fontId="5" fillId="0" borderId="5" xfId="1" applyFont="1" applyBorder="1" applyAlignment="1">
      <alignment horizontal="center" vertical="center" wrapText="1"/>
    </xf>
    <xf numFmtId="0" fontId="13" fillId="4" borderId="5" xfId="1" applyFont="1" applyFill="1" applyBorder="1" applyAlignment="1">
      <alignment horizontal="center" vertical="center"/>
    </xf>
    <xf numFmtId="0" fontId="18" fillId="0" borderId="3" xfId="1" applyFont="1" applyBorder="1" applyAlignment="1">
      <alignment horizontal="left" vertical="center" wrapText="1"/>
    </xf>
    <xf numFmtId="0" fontId="7" fillId="0" borderId="2" xfId="1" applyFont="1" applyBorder="1" applyAlignment="1">
      <alignment horizontal="left" vertical="center" wrapText="1"/>
    </xf>
    <xf numFmtId="0" fontId="7" fillId="0" borderId="4" xfId="1" applyFont="1" applyBorder="1" applyAlignment="1">
      <alignment horizontal="left" vertical="center" wrapText="1"/>
    </xf>
    <xf numFmtId="0" fontId="12" fillId="0" borderId="5" xfId="1" applyFont="1" applyBorder="1" applyAlignment="1">
      <alignment horizontal="center" vertical="center" wrapText="1"/>
    </xf>
    <xf numFmtId="0" fontId="5" fillId="0" borderId="3" xfId="1" applyFont="1" applyBorder="1" applyAlignment="1">
      <alignment horizontal="left" vertical="center" wrapText="1"/>
    </xf>
    <xf numFmtId="0" fontId="5" fillId="0" borderId="2" xfId="1" applyFont="1" applyBorder="1" applyAlignment="1">
      <alignment horizontal="left" vertical="center" wrapText="1"/>
    </xf>
    <xf numFmtId="0" fontId="5" fillId="0" borderId="4" xfId="1" applyFont="1" applyBorder="1" applyAlignment="1">
      <alignment horizontal="left" vertical="center" wrapText="1"/>
    </xf>
    <xf numFmtId="0" fontId="5" fillId="0" borderId="3" xfId="1" applyFont="1" applyBorder="1" applyAlignment="1">
      <alignment horizontal="center" vertical="center" wrapText="1"/>
    </xf>
    <xf numFmtId="0" fontId="5" fillId="0" borderId="2" xfId="1" applyFont="1" applyBorder="1" applyAlignment="1">
      <alignment horizontal="center" vertical="center" wrapText="1"/>
    </xf>
    <xf numFmtId="0" fontId="5" fillId="0" borderId="4" xfId="1" applyFont="1" applyBorder="1" applyAlignment="1">
      <alignment horizontal="center" vertical="center" wrapText="1"/>
    </xf>
    <xf numFmtId="0" fontId="8" fillId="0" borderId="28" xfId="0" applyFont="1" applyBorder="1" applyAlignment="1">
      <alignment horizontal="center"/>
    </xf>
    <xf numFmtId="0" fontId="8" fillId="0" borderId="29" xfId="0" applyFont="1" applyBorder="1" applyAlignment="1">
      <alignment horizontal="center"/>
    </xf>
    <xf numFmtId="0" fontId="8" fillId="0" borderId="30" xfId="0" applyFont="1" applyBorder="1" applyAlignment="1">
      <alignment horizontal="center"/>
    </xf>
    <xf numFmtId="0" fontId="9" fillId="0" borderId="27" xfId="0" applyFont="1" applyBorder="1" applyAlignment="1">
      <alignment horizontal="left" vertical="center" wrapText="1"/>
    </xf>
    <xf numFmtId="0" fontId="16" fillId="4" borderId="9" xfId="0" applyFont="1" applyFill="1" applyBorder="1" applyAlignment="1">
      <alignment horizontal="center" vertical="center" wrapText="1"/>
    </xf>
    <xf numFmtId="0" fontId="16" fillId="4" borderId="9" xfId="0" applyFont="1" applyFill="1" applyBorder="1" applyAlignment="1">
      <alignment horizontal="center" vertical="center"/>
    </xf>
    <xf numFmtId="0" fontId="7" fillId="0" borderId="9" xfId="0" applyFont="1" applyBorder="1" applyAlignment="1">
      <alignment horizontal="center" vertical="center" wrapText="1"/>
    </xf>
    <xf numFmtId="0" fontId="18" fillId="0" borderId="32" xfId="0" applyFont="1" applyBorder="1" applyAlignment="1">
      <alignment horizontal="left" vertical="center" wrapText="1"/>
    </xf>
    <xf numFmtId="0" fontId="7" fillId="0" borderId="9" xfId="0" applyFont="1" applyBorder="1" applyAlignment="1">
      <alignment horizontal="center"/>
    </xf>
    <xf numFmtId="0" fontId="7" fillId="4" borderId="10" xfId="0" applyFont="1" applyFill="1" applyBorder="1" applyAlignment="1">
      <alignment horizontal="center" vertical="center" wrapText="1"/>
    </xf>
    <xf numFmtId="0" fontId="7" fillId="4" borderId="7" xfId="0" applyFont="1" applyFill="1" applyBorder="1" applyAlignment="1">
      <alignment horizontal="center" vertical="center"/>
    </xf>
    <xf numFmtId="0" fontId="7" fillId="4" borderId="12" xfId="0" applyFont="1" applyFill="1" applyBorder="1" applyAlignment="1">
      <alignment horizontal="center" vertical="center"/>
    </xf>
    <xf numFmtId="0" fontId="14" fillId="2" borderId="10" xfId="0" applyFont="1" applyFill="1" applyBorder="1" applyAlignment="1">
      <alignment horizontal="center"/>
    </xf>
    <xf numFmtId="0" fontId="14" fillId="2" borderId="7" xfId="0" applyFont="1" applyFill="1" applyBorder="1" applyAlignment="1">
      <alignment horizontal="center"/>
    </xf>
    <xf numFmtId="0" fontId="14" fillId="2" borderId="12" xfId="0" applyFont="1" applyFill="1" applyBorder="1" applyAlignment="1">
      <alignment horizontal="center"/>
    </xf>
    <xf numFmtId="0" fontId="7" fillId="4" borderId="9" xfId="0" applyFont="1" applyFill="1" applyBorder="1" applyAlignment="1">
      <alignment horizontal="center" vertical="center"/>
    </xf>
    <xf numFmtId="0" fontId="7" fillId="4" borderId="9" xfId="0" applyFont="1" applyFill="1" applyBorder="1" applyAlignment="1">
      <alignment horizontal="center" vertical="center" wrapText="1"/>
    </xf>
    <xf numFmtId="0" fontId="7" fillId="0" borderId="9" xfId="0" applyFont="1" applyBorder="1" applyAlignment="1">
      <alignment horizontal="center" vertical="center"/>
    </xf>
    <xf numFmtId="0" fontId="7" fillId="0" borderId="9" xfId="0" applyFont="1" applyBorder="1" applyAlignment="1">
      <alignment horizontal="left" vertical="center" wrapText="1"/>
    </xf>
    <xf numFmtId="0" fontId="7" fillId="0" borderId="9" xfId="0" applyFont="1" applyBorder="1" applyAlignment="1">
      <alignment horizontal="left" vertical="top"/>
    </xf>
    <xf numFmtId="0" fontId="7" fillId="2" borderId="9" xfId="0" applyFont="1" applyFill="1" applyBorder="1" applyAlignment="1">
      <alignment horizontal="center" vertical="center"/>
    </xf>
    <xf numFmtId="0" fontId="7" fillId="0" borderId="0" xfId="0" applyFont="1" applyBorder="1" applyAlignment="1">
      <alignment horizontal="center" vertical="center"/>
    </xf>
    <xf numFmtId="0" fontId="7" fillId="2" borderId="9" xfId="0" applyFont="1" applyFill="1" applyBorder="1" applyAlignment="1">
      <alignment horizontal="center" vertical="center" wrapText="1"/>
    </xf>
    <xf numFmtId="0" fontId="7" fillId="4" borderId="31" xfId="0" applyFont="1" applyFill="1" applyBorder="1" applyAlignment="1">
      <alignment horizontal="center" vertical="center" wrapText="1"/>
    </xf>
    <xf numFmtId="0" fontId="7" fillId="4" borderId="31" xfId="0" applyFont="1" applyFill="1" applyBorder="1" applyAlignment="1">
      <alignment horizontal="center" vertical="center"/>
    </xf>
    <xf numFmtId="0" fontId="7" fillId="0" borderId="9" xfId="0" applyFont="1" applyBorder="1" applyAlignment="1">
      <alignment horizontal="left" vertical="center"/>
    </xf>
    <xf numFmtId="0" fontId="7" fillId="0" borderId="9" xfId="0" applyFont="1" applyBorder="1" applyAlignment="1">
      <alignment horizontal="center" vertical="top" wrapText="1"/>
    </xf>
    <xf numFmtId="0" fontId="7" fillId="0" borderId="10" xfId="0" applyFont="1" applyBorder="1" applyAlignment="1">
      <alignment horizontal="left" vertical="top" wrapText="1"/>
    </xf>
    <xf numFmtId="0" fontId="7" fillId="0" borderId="7" xfId="0" applyFont="1" applyBorder="1" applyAlignment="1">
      <alignment horizontal="left" vertical="top" wrapText="1"/>
    </xf>
    <xf numFmtId="0" fontId="7" fillId="0" borderId="12" xfId="0" applyFont="1" applyBorder="1" applyAlignment="1">
      <alignment horizontal="left" vertical="top" wrapText="1"/>
    </xf>
    <xf numFmtId="0" fontId="7" fillId="4" borderId="7"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17" fillId="4" borderId="9"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0" borderId="9" xfId="0" applyFont="1" applyBorder="1" applyAlignment="1">
      <alignment horizontal="left" vertical="top" wrapText="1"/>
    </xf>
    <xf numFmtId="0" fontId="7" fillId="5" borderId="9" xfId="0" applyFont="1" applyFill="1" applyBorder="1" applyAlignment="1">
      <alignment horizontal="left" vertical="center"/>
    </xf>
    <xf numFmtId="0" fontId="7" fillId="5" borderId="9" xfId="0" applyFont="1" applyFill="1" applyBorder="1" applyAlignment="1">
      <alignment horizontal="left"/>
    </xf>
    <xf numFmtId="0" fontId="16" fillId="4" borderId="9" xfId="0" applyFont="1" applyFill="1" applyBorder="1" applyAlignment="1">
      <alignment horizontal="center" wrapText="1"/>
    </xf>
    <xf numFmtId="0" fontId="16" fillId="4" borderId="9" xfId="0" applyFont="1" applyFill="1" applyBorder="1" applyAlignment="1">
      <alignment horizontal="center"/>
    </xf>
    <xf numFmtId="0" fontId="7" fillId="0" borderId="0" xfId="0" applyFont="1" applyBorder="1" applyAlignment="1">
      <alignment horizontal="left" vertical="center"/>
    </xf>
    <xf numFmtId="0" fontId="14" fillId="2" borderId="9" xfId="0" applyFont="1" applyFill="1" applyBorder="1" applyAlignment="1">
      <alignment horizontal="center"/>
    </xf>
    <xf numFmtId="0" fontId="7" fillId="4" borderId="9" xfId="0" applyFont="1" applyFill="1" applyBorder="1" applyAlignment="1">
      <alignment horizontal="left" vertical="center" wrapText="1"/>
    </xf>
    <xf numFmtId="0" fontId="7" fillId="4" borderId="9" xfId="0" applyFont="1" applyFill="1" applyBorder="1" applyAlignment="1">
      <alignment horizontal="left" vertical="center"/>
    </xf>
    <xf numFmtId="0" fontId="7" fillId="0" borderId="9" xfId="0" applyFont="1" applyFill="1" applyBorder="1" applyAlignment="1">
      <alignment horizontal="left" vertical="center"/>
    </xf>
    <xf numFmtId="0" fontId="7" fillId="0" borderId="7" xfId="0" applyFont="1" applyBorder="1" applyAlignment="1">
      <alignment horizontal="center"/>
    </xf>
    <xf numFmtId="0" fontId="17" fillId="2" borderId="6" xfId="0" applyFont="1" applyFill="1" applyBorder="1" applyAlignment="1">
      <alignment horizontal="left" vertical="center" wrapText="1"/>
    </xf>
    <xf numFmtId="0" fontId="7" fillId="2" borderId="7" xfId="0" applyFont="1" applyFill="1" applyBorder="1" applyAlignment="1">
      <alignment horizontal="left" vertical="center" wrapText="1"/>
    </xf>
    <xf numFmtId="0" fontId="7" fillId="2" borderId="6" xfId="0" applyFont="1" applyFill="1" applyBorder="1" applyAlignment="1">
      <alignment horizontal="left" vertical="center" wrapText="1"/>
    </xf>
    <xf numFmtId="0" fontId="7" fillId="4" borderId="2" xfId="0" applyFont="1" applyFill="1" applyBorder="1" applyAlignment="1">
      <alignment horizontal="left" vertical="center" wrapText="1"/>
    </xf>
    <xf numFmtId="0" fontId="7" fillId="2" borderId="8" xfId="0" applyFont="1" applyFill="1" applyBorder="1" applyAlignment="1">
      <alignment horizontal="justify" vertical="center" wrapText="1"/>
    </xf>
    <xf numFmtId="0" fontId="17" fillId="2" borderId="6" xfId="0" applyFont="1" applyFill="1" applyBorder="1" applyAlignment="1">
      <alignment horizontal="justify" vertical="center" wrapText="1"/>
    </xf>
    <xf numFmtId="0" fontId="7" fillId="2" borderId="0" xfId="0" applyFont="1" applyFill="1" applyBorder="1" applyAlignment="1">
      <alignment horizontal="center"/>
    </xf>
    <xf numFmtId="0" fontId="7" fillId="4" borderId="10" xfId="0" applyFont="1" applyFill="1" applyBorder="1" applyAlignment="1">
      <alignment horizontal="center" vertical="center"/>
    </xf>
    <xf numFmtId="0" fontId="7" fillId="2" borderId="7" xfId="0" applyFont="1" applyFill="1" applyBorder="1" applyAlignment="1">
      <alignment horizontal="justify" vertical="center" wrapText="1"/>
    </xf>
    <xf numFmtId="0" fontId="7" fillId="2" borderId="6" xfId="0" applyFont="1" applyFill="1" applyBorder="1" applyAlignment="1">
      <alignment horizontal="center" vertical="center" wrapText="1"/>
    </xf>
    <xf numFmtId="0" fontId="7" fillId="4" borderId="9" xfId="0" applyFont="1" applyFill="1" applyBorder="1" applyAlignment="1">
      <alignment horizontal="left" vertical="top" wrapText="1"/>
    </xf>
    <xf numFmtId="0" fontId="7" fillId="5" borderId="9" xfId="0" applyFont="1" applyFill="1" applyBorder="1" applyAlignment="1">
      <alignment horizontal="left" vertical="center" wrapText="1"/>
    </xf>
    <xf numFmtId="0" fontId="16" fillId="4" borderId="9" xfId="0" applyFont="1" applyFill="1" applyBorder="1" applyAlignment="1">
      <alignment horizontal="left" wrapText="1"/>
    </xf>
    <xf numFmtId="0" fontId="17" fillId="2" borderId="6" xfId="0" applyFont="1" applyFill="1" applyBorder="1" applyAlignment="1">
      <alignment horizontal="left" wrapText="1"/>
    </xf>
    <xf numFmtId="0" fontId="16" fillId="5" borderId="9" xfId="0" applyFont="1" applyFill="1" applyBorder="1" applyAlignment="1">
      <alignment horizontal="left" wrapText="1"/>
    </xf>
    <xf numFmtId="0" fontId="16" fillId="5" borderId="9" xfId="0" applyFont="1" applyFill="1" applyBorder="1" applyAlignment="1">
      <alignment horizontal="left"/>
    </xf>
    <xf numFmtId="0" fontId="16" fillId="4" borderId="9" xfId="0" applyFont="1" applyFill="1" applyBorder="1" applyAlignment="1">
      <alignment horizontal="left" vertical="center" wrapText="1"/>
    </xf>
    <xf numFmtId="0" fontId="16" fillId="4" borderId="9" xfId="0" applyFont="1" applyFill="1" applyBorder="1" applyAlignment="1">
      <alignment horizontal="left" vertical="center"/>
    </xf>
    <xf numFmtId="0" fontId="7" fillId="2" borderId="7"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9" xfId="0" applyFont="1" applyFill="1" applyBorder="1" applyAlignment="1">
      <alignment horizontal="center" vertical="center"/>
    </xf>
    <xf numFmtId="0" fontId="7" fillId="0" borderId="11" xfId="0" applyFont="1" applyBorder="1" applyAlignment="1">
      <alignment horizontal="left" vertical="center"/>
    </xf>
    <xf numFmtId="0" fontId="18" fillId="0" borderId="0" xfId="0" applyFont="1" applyBorder="1" applyAlignment="1">
      <alignment horizontal="left" vertical="center" wrapText="1"/>
    </xf>
    <xf numFmtId="0" fontId="18" fillId="0" borderId="33" xfId="0" applyFont="1" applyBorder="1" applyAlignment="1">
      <alignment horizontal="left" vertical="center" wrapText="1"/>
    </xf>
    <xf numFmtId="0" fontId="19" fillId="2" borderId="9" xfId="0" applyFont="1" applyFill="1" applyBorder="1" applyAlignment="1" applyProtection="1">
      <alignment horizontal="center" vertical="center" wrapText="1"/>
      <protection hidden="1"/>
    </xf>
    <xf numFmtId="0" fontId="7" fillId="2" borderId="9" xfId="0" applyFont="1" applyFill="1" applyBorder="1" applyAlignment="1" applyProtection="1">
      <alignment horizontal="center" vertical="center" wrapText="1"/>
      <protection hidden="1"/>
    </xf>
    <xf numFmtId="0" fontId="7" fillId="4" borderId="0" xfId="0" applyFont="1" applyFill="1" applyAlignment="1">
      <alignment horizontal="center" vertical="center"/>
    </xf>
    <xf numFmtId="0" fontId="7" fillId="5" borderId="0" xfId="0" applyFont="1" applyFill="1" applyAlignment="1">
      <alignment horizontal="center" vertical="center"/>
    </xf>
    <xf numFmtId="0" fontId="5" fillId="5" borderId="9" xfId="0" applyFont="1" applyFill="1" applyBorder="1" applyAlignment="1">
      <alignment horizontal="center" vertical="center" wrapText="1"/>
    </xf>
    <xf numFmtId="0" fontId="5" fillId="5" borderId="9" xfId="0" applyFont="1" applyFill="1" applyBorder="1" applyAlignment="1">
      <alignment horizontal="center" vertical="center"/>
    </xf>
    <xf numFmtId="0" fontId="7" fillId="2" borderId="7" xfId="0" applyFont="1" applyFill="1" applyBorder="1" applyAlignment="1" applyProtection="1">
      <alignment horizontal="left" vertical="center" wrapText="1"/>
      <protection hidden="1"/>
    </xf>
    <xf numFmtId="0" fontId="7" fillId="5" borderId="9" xfId="0" applyFont="1" applyFill="1" applyBorder="1" applyAlignment="1" applyProtection="1">
      <alignment horizontal="left" vertical="center" wrapText="1"/>
      <protection hidden="1"/>
    </xf>
    <xf numFmtId="0" fontId="7" fillId="0" borderId="7" xfId="0" applyFont="1" applyBorder="1" applyAlignment="1">
      <alignment horizontal="left" vertical="center"/>
    </xf>
    <xf numFmtId="0" fontId="7" fillId="0" borderId="6" xfId="0" applyFont="1" applyBorder="1" applyAlignment="1">
      <alignment horizontal="left"/>
    </xf>
    <xf numFmtId="0" fontId="5" fillId="5" borderId="9" xfId="0" applyFont="1" applyFill="1" applyBorder="1" applyAlignment="1" applyProtection="1">
      <alignment horizontal="center" vertical="center" wrapText="1"/>
      <protection hidden="1"/>
    </xf>
    <xf numFmtId="0" fontId="18" fillId="4" borderId="9" xfId="0" applyFont="1" applyFill="1" applyBorder="1" applyAlignment="1" applyProtection="1">
      <alignment horizontal="left" vertical="center" wrapText="1"/>
      <protection hidden="1"/>
    </xf>
    <xf numFmtId="0" fontId="7" fillId="4" borderId="9" xfId="0" applyFont="1" applyFill="1" applyBorder="1" applyAlignment="1" applyProtection="1">
      <alignment horizontal="left" vertical="center" wrapText="1"/>
      <protection hidden="1"/>
    </xf>
    <xf numFmtId="0" fontId="18" fillId="4" borderId="7" xfId="0" applyFont="1" applyFill="1" applyBorder="1" applyAlignment="1">
      <alignment horizontal="left" vertical="center"/>
    </xf>
    <xf numFmtId="0" fontId="7" fillId="2" borderId="11" xfId="0" applyFont="1" applyFill="1" applyBorder="1" applyAlignment="1" applyProtection="1">
      <alignment horizontal="center" vertical="center" wrapText="1"/>
      <protection hidden="1"/>
    </xf>
  </cellXfs>
  <cellStyles count="8">
    <cellStyle name="Euro" xfId="2"/>
    <cellStyle name="Excel Built-in Normal" xfId="3"/>
    <cellStyle name="Normal" xfId="0" builtinId="0"/>
    <cellStyle name="Normal 2" xfId="1"/>
    <cellStyle name="Porcentaje 2" xfId="4"/>
    <cellStyle name="Porcentaje 2 2" xfId="5"/>
    <cellStyle name="Porcentaje 3" xfId="6"/>
    <cellStyle name="Porcentaje 4" xfId="7"/>
  </cellStyles>
  <dxfs count="0"/>
  <tableStyles count="0" defaultTableStyle="TableStyleMedium9" defaultPivotStyle="PivotStyleLight16"/>
  <colors>
    <mruColors>
      <color rgb="FFFF9900"/>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0">
                <a:solidFill>
                  <a:sysClr val="windowText" lastClr="000000"/>
                </a:solidFill>
                <a:latin typeface="Arial" panose="020B0604020202020204" pitchFamily="34" charset="0"/>
                <a:cs typeface="Arial" panose="020B0604020202020204" pitchFamily="34" charset="0"/>
              </a:defRPr>
            </a:pPr>
            <a:r>
              <a:rPr lang="es-CO" sz="1050" b="0">
                <a:solidFill>
                  <a:sysClr val="windowText" lastClr="000000"/>
                </a:solidFill>
                <a:latin typeface="Arial" panose="020B0604020202020204" pitchFamily="34" charset="0"/>
                <a:cs typeface="Arial" panose="020B0604020202020204" pitchFamily="34" charset="0"/>
              </a:rPr>
              <a:t>DISTRIBUCIÓN</a:t>
            </a:r>
            <a:r>
              <a:rPr lang="es-CO" sz="1050" b="0" baseline="0">
                <a:solidFill>
                  <a:sysClr val="windowText" lastClr="000000"/>
                </a:solidFill>
                <a:latin typeface="Arial" panose="020B0604020202020204" pitchFamily="34" charset="0"/>
                <a:cs typeface="Arial" panose="020B0604020202020204" pitchFamily="34" charset="0"/>
              </a:rPr>
              <a:t> DE CASOS DE ENFERMEDAD COMÚN DEL PERIODO</a:t>
            </a:r>
            <a:endParaRPr lang="es-CO" sz="1050" b="0">
              <a:solidFill>
                <a:sysClr val="windowText" lastClr="000000"/>
              </a:solidFill>
              <a:latin typeface="Arial" panose="020B0604020202020204" pitchFamily="34" charset="0"/>
              <a:cs typeface="Arial" panose="020B0604020202020204" pitchFamily="34" charset="0"/>
            </a:endParaRPr>
          </a:p>
        </c:rich>
      </c:tx>
      <c:layout/>
      <c:overlay val="0"/>
    </c:title>
    <c:autoTitleDeleted val="0"/>
    <c:plotArea>
      <c:layout/>
      <c:barChart>
        <c:barDir val="col"/>
        <c:grouping val="clustered"/>
        <c:varyColors val="0"/>
        <c:ser>
          <c:idx val="0"/>
          <c:order val="0"/>
          <c:tx>
            <c:strRef>
              <c:f>INDICADORES!$A$10</c:f>
              <c:strCache>
                <c:ptCount val="1"/>
                <c:pt idx="0">
                  <c:v>No. TOTAL CASOS ENFERMEDAD GENERAL</c:v>
                </c:pt>
              </c:strCache>
            </c:strRef>
          </c:tx>
          <c:spPr>
            <a:solidFill>
              <a:schemeClr val="tx2">
                <a:lumMod val="60000"/>
                <a:lumOff val="40000"/>
              </a:schemeClr>
            </a:solidFill>
          </c:spPr>
          <c:invertIfNegative val="0"/>
          <c:cat>
            <c:strRef>
              <c:f>INDICADORES!$B$9:$N$9</c:f>
              <c:strCache>
                <c:ptCount val="12"/>
                <c:pt idx="0">
                  <c:v>ENERO</c:v>
                </c:pt>
                <c:pt idx="1">
                  <c:v>FEBRERO</c:v>
                </c:pt>
                <c:pt idx="2">
                  <c:v>MARZO</c:v>
                </c:pt>
                <c:pt idx="3">
                  <c:v>ABRIL</c:v>
                </c:pt>
                <c:pt idx="4">
                  <c:v>MAYO </c:v>
                </c:pt>
                <c:pt idx="5">
                  <c:v>JUNIO </c:v>
                </c:pt>
                <c:pt idx="6">
                  <c:v>JULIO</c:v>
                </c:pt>
                <c:pt idx="7">
                  <c:v>AGOSTO </c:v>
                </c:pt>
                <c:pt idx="8">
                  <c:v>SEPTIEM.</c:v>
                </c:pt>
                <c:pt idx="9">
                  <c:v>OCTUBRE</c:v>
                </c:pt>
                <c:pt idx="10">
                  <c:v>NOV.</c:v>
                </c:pt>
                <c:pt idx="11">
                  <c:v>DIC.</c:v>
                </c:pt>
              </c:strCache>
            </c:strRef>
          </c:cat>
          <c:val>
            <c:numRef>
              <c:f>INDICADORES!$B$10:$N$10</c:f>
              <c:numCache>
                <c:formatCode>General</c:formatCode>
                <c:ptCount val="13"/>
                <c:pt idx="12">
                  <c:v>0</c:v>
                </c:pt>
              </c:numCache>
            </c:numRef>
          </c:val>
        </c:ser>
        <c:ser>
          <c:idx val="1"/>
          <c:order val="1"/>
          <c:tx>
            <c:strRef>
              <c:f>INDICADORES!$A$11</c:f>
              <c:strCache>
                <c:ptCount val="1"/>
                <c:pt idx="0">
                  <c:v>No. CASOS DE ENFERMEDAD GENERAL POR DESORDEN MUSCULO ESQUELETICO</c:v>
                </c:pt>
              </c:strCache>
            </c:strRef>
          </c:tx>
          <c:invertIfNegative val="0"/>
          <c:cat>
            <c:strRef>
              <c:f>INDICADORES!$B$9:$N$9</c:f>
              <c:strCache>
                <c:ptCount val="12"/>
                <c:pt idx="0">
                  <c:v>ENERO</c:v>
                </c:pt>
                <c:pt idx="1">
                  <c:v>FEBRERO</c:v>
                </c:pt>
                <c:pt idx="2">
                  <c:v>MARZO</c:v>
                </c:pt>
                <c:pt idx="3">
                  <c:v>ABRIL</c:v>
                </c:pt>
                <c:pt idx="4">
                  <c:v>MAYO </c:v>
                </c:pt>
                <c:pt idx="5">
                  <c:v>JUNIO </c:v>
                </c:pt>
                <c:pt idx="6">
                  <c:v>JULIO</c:v>
                </c:pt>
                <c:pt idx="7">
                  <c:v>AGOSTO </c:v>
                </c:pt>
                <c:pt idx="8">
                  <c:v>SEPTIEM.</c:v>
                </c:pt>
                <c:pt idx="9">
                  <c:v>OCTUBRE</c:v>
                </c:pt>
                <c:pt idx="10">
                  <c:v>NOV.</c:v>
                </c:pt>
                <c:pt idx="11">
                  <c:v>DIC.</c:v>
                </c:pt>
              </c:strCache>
            </c:strRef>
          </c:cat>
          <c:val>
            <c:numRef>
              <c:f>INDICADORES!$B$11:$N$11</c:f>
              <c:numCache>
                <c:formatCode>General</c:formatCode>
                <c:ptCount val="13"/>
                <c:pt idx="12">
                  <c:v>0</c:v>
                </c:pt>
              </c:numCache>
            </c:numRef>
          </c:val>
        </c:ser>
        <c:dLbls>
          <c:showLegendKey val="0"/>
          <c:showVal val="0"/>
          <c:showCatName val="0"/>
          <c:showSerName val="0"/>
          <c:showPercent val="0"/>
          <c:showBubbleSize val="0"/>
        </c:dLbls>
        <c:gapWidth val="75"/>
        <c:overlap val="-25"/>
        <c:axId val="-1047514528"/>
        <c:axId val="-1047517792"/>
      </c:barChart>
      <c:catAx>
        <c:axId val="-1047514528"/>
        <c:scaling>
          <c:orientation val="minMax"/>
        </c:scaling>
        <c:delete val="0"/>
        <c:axPos val="b"/>
        <c:majorGridlines/>
        <c:numFmt formatCode="General" sourceLinked="0"/>
        <c:majorTickMark val="none"/>
        <c:minorTickMark val="none"/>
        <c:tickLblPos val="nextTo"/>
        <c:txPr>
          <a:bodyPr/>
          <a:lstStyle/>
          <a:p>
            <a:pPr>
              <a:defRPr sz="800"/>
            </a:pPr>
            <a:endParaRPr lang="es-CO"/>
          </a:p>
        </c:txPr>
        <c:crossAx val="-1047517792"/>
        <c:crosses val="autoZero"/>
        <c:auto val="1"/>
        <c:lblAlgn val="ctr"/>
        <c:lblOffset val="100"/>
        <c:noMultiLvlLbl val="0"/>
      </c:catAx>
      <c:valAx>
        <c:axId val="-1047517792"/>
        <c:scaling>
          <c:orientation val="minMax"/>
        </c:scaling>
        <c:delete val="0"/>
        <c:axPos val="l"/>
        <c:majorGridlines/>
        <c:numFmt formatCode="General" sourceLinked="1"/>
        <c:majorTickMark val="none"/>
        <c:minorTickMark val="none"/>
        <c:tickLblPos val="nextTo"/>
        <c:spPr>
          <a:ln w="9525">
            <a:noFill/>
          </a:ln>
        </c:spPr>
        <c:crossAx val="-1047514528"/>
        <c:crosses val="autoZero"/>
        <c:crossBetween val="between"/>
      </c:valAx>
    </c:plotArea>
    <c:legend>
      <c:legendPos val="b"/>
      <c:layout>
        <c:manualLayout>
          <c:xMode val="edge"/>
          <c:yMode val="edge"/>
          <c:x val="1.9758967629046373E-2"/>
          <c:y val="0.86021948259136993"/>
          <c:w val="0.93548206474189977"/>
          <c:h val="0.13851692058533488"/>
        </c:manualLayout>
      </c:layout>
      <c:overlay val="0"/>
      <c:txPr>
        <a:bodyPr/>
        <a:lstStyle/>
        <a:p>
          <a:pPr>
            <a:defRPr sz="800"/>
          </a:pPr>
          <a:endParaRPr lang="es-CO"/>
        </a:p>
      </c:txPr>
    </c:legend>
    <c:plotVisOnly val="1"/>
    <c:dispBlanksAs val="gap"/>
    <c:showDLblsOverMax val="0"/>
  </c:chart>
  <c:printSettings>
    <c:headerFooter/>
    <c:pageMargins b="0.75000000000000355" l="0.70000000000000062" r="0.70000000000000062" t="0.7500000000000035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a:solidFill>
                  <a:sysClr val="windowText" lastClr="000000"/>
                </a:solidFill>
                <a:latin typeface="Arial" panose="020B0604020202020204" pitchFamily="34" charset="0"/>
                <a:cs typeface="Arial" panose="020B0604020202020204" pitchFamily="34" charset="0"/>
              </a:defRPr>
            </a:pPr>
            <a:r>
              <a:rPr lang="es-CO" sz="1000" b="0">
                <a:solidFill>
                  <a:sysClr val="windowText" lastClr="000000"/>
                </a:solidFill>
                <a:latin typeface="Arial" panose="020B0604020202020204" pitchFamily="34" charset="0"/>
                <a:cs typeface="Arial" panose="020B0604020202020204" pitchFamily="34" charset="0"/>
              </a:rPr>
              <a:t>DISTRIBUCIÓN</a:t>
            </a:r>
            <a:r>
              <a:rPr lang="es-CO" sz="1000" b="0" baseline="0">
                <a:solidFill>
                  <a:sysClr val="windowText" lastClr="000000"/>
                </a:solidFill>
                <a:latin typeface="Arial" panose="020B0604020202020204" pitchFamily="34" charset="0"/>
                <a:cs typeface="Arial" panose="020B0604020202020204" pitchFamily="34" charset="0"/>
              </a:rPr>
              <a:t> DE CASOS DE ENFERMEDAD LABORAL DEL PERIODO Y CASOS EN PROCESO DE CALIFICACIÓN</a:t>
            </a:r>
            <a:endParaRPr lang="es-CO" sz="1000" b="0">
              <a:solidFill>
                <a:sysClr val="windowText" lastClr="000000"/>
              </a:solidFill>
              <a:latin typeface="Arial" panose="020B0604020202020204" pitchFamily="34" charset="0"/>
              <a:cs typeface="Arial" panose="020B0604020202020204" pitchFamily="34" charset="0"/>
            </a:endParaRPr>
          </a:p>
        </c:rich>
      </c:tx>
      <c:layout/>
      <c:overlay val="0"/>
    </c:title>
    <c:autoTitleDeleted val="0"/>
    <c:plotArea>
      <c:layout/>
      <c:barChart>
        <c:barDir val="col"/>
        <c:grouping val="clustered"/>
        <c:varyColors val="0"/>
        <c:ser>
          <c:idx val="2"/>
          <c:order val="0"/>
          <c:tx>
            <c:strRef>
              <c:f>INDICADORES!$A$12</c:f>
              <c:strCache>
                <c:ptCount val="1"/>
                <c:pt idx="0">
                  <c:v>No. TOTAL CASOS ENFERMEDAD LABORAL</c:v>
                </c:pt>
              </c:strCache>
            </c:strRef>
          </c:tx>
          <c:invertIfNegative val="0"/>
          <c:cat>
            <c:strRef>
              <c:f>INDICADORES!$B$9:$N$9</c:f>
              <c:strCache>
                <c:ptCount val="12"/>
                <c:pt idx="0">
                  <c:v>ENERO</c:v>
                </c:pt>
                <c:pt idx="1">
                  <c:v>FEBRERO</c:v>
                </c:pt>
                <c:pt idx="2">
                  <c:v>MARZO</c:v>
                </c:pt>
                <c:pt idx="3">
                  <c:v>ABRIL</c:v>
                </c:pt>
                <c:pt idx="4">
                  <c:v>MAYO </c:v>
                </c:pt>
                <c:pt idx="5">
                  <c:v>JUNIO </c:v>
                </c:pt>
                <c:pt idx="6">
                  <c:v>JULIO</c:v>
                </c:pt>
                <c:pt idx="7">
                  <c:v>AGOSTO </c:v>
                </c:pt>
                <c:pt idx="8">
                  <c:v>SEPTIEM.</c:v>
                </c:pt>
                <c:pt idx="9">
                  <c:v>OCTUBRE</c:v>
                </c:pt>
                <c:pt idx="10">
                  <c:v>NOV.</c:v>
                </c:pt>
                <c:pt idx="11">
                  <c:v>DIC.</c:v>
                </c:pt>
              </c:strCache>
            </c:strRef>
          </c:cat>
          <c:val>
            <c:numRef>
              <c:f>INDICADORES!$B$12:$N$12</c:f>
              <c:numCache>
                <c:formatCode>General</c:formatCode>
                <c:ptCount val="13"/>
                <c:pt idx="12">
                  <c:v>0</c:v>
                </c:pt>
              </c:numCache>
            </c:numRef>
          </c:val>
        </c:ser>
        <c:ser>
          <c:idx val="3"/>
          <c:order val="1"/>
          <c:tx>
            <c:strRef>
              <c:f>INDICADORES!$A$13</c:f>
              <c:strCache>
                <c:ptCount val="1"/>
                <c:pt idx="0">
                  <c:v>No. CASOS DME CALIFICADOS (Enfermedad Laboral)</c:v>
                </c:pt>
              </c:strCache>
            </c:strRef>
          </c:tx>
          <c:invertIfNegative val="0"/>
          <c:cat>
            <c:strRef>
              <c:f>INDICADORES!$B$9:$N$9</c:f>
              <c:strCache>
                <c:ptCount val="12"/>
                <c:pt idx="0">
                  <c:v>ENERO</c:v>
                </c:pt>
                <c:pt idx="1">
                  <c:v>FEBRERO</c:v>
                </c:pt>
                <c:pt idx="2">
                  <c:v>MARZO</c:v>
                </c:pt>
                <c:pt idx="3">
                  <c:v>ABRIL</c:v>
                </c:pt>
                <c:pt idx="4">
                  <c:v>MAYO </c:v>
                </c:pt>
                <c:pt idx="5">
                  <c:v>JUNIO </c:v>
                </c:pt>
                <c:pt idx="6">
                  <c:v>JULIO</c:v>
                </c:pt>
                <c:pt idx="7">
                  <c:v>AGOSTO </c:v>
                </c:pt>
                <c:pt idx="8">
                  <c:v>SEPTIEM.</c:v>
                </c:pt>
                <c:pt idx="9">
                  <c:v>OCTUBRE</c:v>
                </c:pt>
                <c:pt idx="10">
                  <c:v>NOV.</c:v>
                </c:pt>
                <c:pt idx="11">
                  <c:v>DIC.</c:v>
                </c:pt>
              </c:strCache>
            </c:strRef>
          </c:cat>
          <c:val>
            <c:numRef>
              <c:f>INDICADORES!$B$13:$N$13</c:f>
              <c:numCache>
                <c:formatCode>General</c:formatCode>
                <c:ptCount val="13"/>
                <c:pt idx="12">
                  <c:v>0</c:v>
                </c:pt>
              </c:numCache>
            </c:numRef>
          </c:val>
        </c:ser>
        <c:ser>
          <c:idx val="4"/>
          <c:order val="2"/>
          <c:tx>
            <c:strRef>
              <c:f>INDICADORES!$A$14</c:f>
              <c:strCache>
                <c:ptCount val="1"/>
                <c:pt idx="0">
                  <c:v>No. CASOS DME EN CALIFICACIÓN </c:v>
                </c:pt>
              </c:strCache>
            </c:strRef>
          </c:tx>
          <c:spPr>
            <a:solidFill>
              <a:srgbClr val="66FFFF"/>
            </a:solidFill>
          </c:spPr>
          <c:invertIfNegative val="0"/>
          <c:cat>
            <c:strRef>
              <c:f>INDICADORES!$B$9:$N$9</c:f>
              <c:strCache>
                <c:ptCount val="12"/>
                <c:pt idx="0">
                  <c:v>ENERO</c:v>
                </c:pt>
                <c:pt idx="1">
                  <c:v>FEBRERO</c:v>
                </c:pt>
                <c:pt idx="2">
                  <c:v>MARZO</c:v>
                </c:pt>
                <c:pt idx="3">
                  <c:v>ABRIL</c:v>
                </c:pt>
                <c:pt idx="4">
                  <c:v>MAYO </c:v>
                </c:pt>
                <c:pt idx="5">
                  <c:v>JUNIO </c:v>
                </c:pt>
                <c:pt idx="6">
                  <c:v>JULIO</c:v>
                </c:pt>
                <c:pt idx="7">
                  <c:v>AGOSTO </c:v>
                </c:pt>
                <c:pt idx="8">
                  <c:v>SEPTIEM.</c:v>
                </c:pt>
                <c:pt idx="9">
                  <c:v>OCTUBRE</c:v>
                </c:pt>
                <c:pt idx="10">
                  <c:v>NOV.</c:v>
                </c:pt>
                <c:pt idx="11">
                  <c:v>DIC.</c:v>
                </c:pt>
              </c:strCache>
            </c:strRef>
          </c:cat>
          <c:val>
            <c:numRef>
              <c:f>INDICADORES!$B$14:$N$14</c:f>
              <c:numCache>
                <c:formatCode>General</c:formatCode>
                <c:ptCount val="13"/>
                <c:pt idx="12">
                  <c:v>0</c:v>
                </c:pt>
              </c:numCache>
            </c:numRef>
          </c:val>
        </c:ser>
        <c:dLbls>
          <c:showLegendKey val="0"/>
          <c:showVal val="0"/>
          <c:showCatName val="0"/>
          <c:showSerName val="0"/>
          <c:showPercent val="0"/>
          <c:showBubbleSize val="0"/>
        </c:dLbls>
        <c:gapWidth val="75"/>
        <c:overlap val="-25"/>
        <c:axId val="-1047505824"/>
        <c:axId val="-1047507456"/>
      </c:barChart>
      <c:catAx>
        <c:axId val="-1047505824"/>
        <c:scaling>
          <c:orientation val="minMax"/>
        </c:scaling>
        <c:delete val="0"/>
        <c:axPos val="b"/>
        <c:majorGridlines/>
        <c:numFmt formatCode="General" sourceLinked="0"/>
        <c:majorTickMark val="none"/>
        <c:minorTickMark val="none"/>
        <c:tickLblPos val="nextTo"/>
        <c:txPr>
          <a:bodyPr/>
          <a:lstStyle/>
          <a:p>
            <a:pPr>
              <a:defRPr sz="800"/>
            </a:pPr>
            <a:endParaRPr lang="es-CO"/>
          </a:p>
        </c:txPr>
        <c:crossAx val="-1047507456"/>
        <c:crosses val="autoZero"/>
        <c:auto val="1"/>
        <c:lblAlgn val="ctr"/>
        <c:lblOffset val="100"/>
        <c:noMultiLvlLbl val="0"/>
      </c:catAx>
      <c:valAx>
        <c:axId val="-1047507456"/>
        <c:scaling>
          <c:orientation val="minMax"/>
        </c:scaling>
        <c:delete val="0"/>
        <c:axPos val="l"/>
        <c:majorGridlines/>
        <c:numFmt formatCode="General" sourceLinked="1"/>
        <c:majorTickMark val="none"/>
        <c:minorTickMark val="none"/>
        <c:tickLblPos val="nextTo"/>
        <c:spPr>
          <a:ln w="9525">
            <a:noFill/>
          </a:ln>
        </c:spPr>
        <c:crossAx val="-1047505824"/>
        <c:crosses val="autoZero"/>
        <c:crossBetween val="between"/>
      </c:valAx>
    </c:plotArea>
    <c:legend>
      <c:legendPos val="b"/>
      <c:layout>
        <c:manualLayout>
          <c:xMode val="edge"/>
          <c:yMode val="edge"/>
          <c:x val="4.0319658453261194E-2"/>
          <c:y val="0.94295565043793872"/>
          <c:w val="0.93548206474189977"/>
          <c:h val="5.7044349562061267E-2"/>
        </c:manualLayout>
      </c:layout>
      <c:overlay val="0"/>
      <c:txPr>
        <a:bodyPr/>
        <a:lstStyle/>
        <a:p>
          <a:pPr>
            <a:defRPr sz="800"/>
          </a:pPr>
          <a:endParaRPr lang="es-CO"/>
        </a:p>
      </c:txPr>
    </c:legend>
    <c:plotVisOnly val="1"/>
    <c:dispBlanksAs val="gap"/>
    <c:showDLblsOverMax val="0"/>
  </c:chart>
  <c:printSettings>
    <c:headerFooter/>
    <c:pageMargins b="0.75000000000000355" l="0.70000000000000062" r="0.70000000000000062" t="0.7500000000000035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0"/>
            </a:pPr>
            <a:r>
              <a:rPr lang="es-CO" sz="1600" b="0"/>
              <a:t>Tasas de Ausentismo por EG, EL y DME</a:t>
            </a:r>
          </a:p>
        </c:rich>
      </c:tx>
      <c:layout/>
      <c:overlay val="0"/>
    </c:title>
    <c:autoTitleDeleted val="0"/>
    <c:plotArea>
      <c:layout>
        <c:manualLayout>
          <c:layoutTarget val="inner"/>
          <c:xMode val="edge"/>
          <c:yMode val="edge"/>
          <c:x val="9.7084533860268468E-2"/>
          <c:y val="0.12858872331585913"/>
          <c:w val="0.88064838699185455"/>
          <c:h val="0.59816131225942004"/>
        </c:manualLayout>
      </c:layout>
      <c:lineChart>
        <c:grouping val="standard"/>
        <c:varyColors val="0"/>
        <c:ser>
          <c:idx val="0"/>
          <c:order val="0"/>
          <c:tx>
            <c:strRef>
              <c:f>INDICADORES!$A$48</c:f>
              <c:strCache>
                <c:ptCount val="1"/>
                <c:pt idx="0">
                  <c:v>Tasa de Ausentismo por Enfermedad General</c:v>
                </c:pt>
              </c:strCache>
            </c:strRef>
          </c:tx>
          <c:cat>
            <c:strRef>
              <c:f>INDICADORES!$C$47:$N$47</c:f>
              <c:strCache>
                <c:ptCount val="12"/>
                <c:pt idx="0">
                  <c:v>ENERO</c:v>
                </c:pt>
                <c:pt idx="1">
                  <c:v>FEBRERO</c:v>
                </c:pt>
                <c:pt idx="2">
                  <c:v>MARZO</c:v>
                </c:pt>
                <c:pt idx="3">
                  <c:v>ABRIL</c:v>
                </c:pt>
                <c:pt idx="4">
                  <c:v>MAYO </c:v>
                </c:pt>
                <c:pt idx="5">
                  <c:v>JUNIO</c:v>
                </c:pt>
                <c:pt idx="6">
                  <c:v>JULIO</c:v>
                </c:pt>
                <c:pt idx="7">
                  <c:v>AGOSTO</c:v>
                </c:pt>
                <c:pt idx="8">
                  <c:v>SEPTIEMBRE</c:v>
                </c:pt>
                <c:pt idx="9">
                  <c:v>OCTUBRE</c:v>
                </c:pt>
                <c:pt idx="10">
                  <c:v>NOVIEMBRE</c:v>
                </c:pt>
                <c:pt idx="11">
                  <c:v>DICIEMBRE</c:v>
                </c:pt>
              </c:strCache>
            </c:strRef>
          </c:cat>
          <c:val>
            <c:numRef>
              <c:f>INDICADORES!$C$48:$N$48</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ser>
          <c:idx val="1"/>
          <c:order val="1"/>
          <c:tx>
            <c:strRef>
              <c:f>INDICADORES!$A$49</c:f>
              <c:strCache>
                <c:ptCount val="1"/>
                <c:pt idx="0">
                  <c:v>Tasa de Ausentismo por Enfermedad Laboral</c:v>
                </c:pt>
              </c:strCache>
            </c:strRef>
          </c:tx>
          <c:cat>
            <c:strRef>
              <c:f>INDICADORES!$C$47:$N$47</c:f>
              <c:strCache>
                <c:ptCount val="12"/>
                <c:pt idx="0">
                  <c:v>ENERO</c:v>
                </c:pt>
                <c:pt idx="1">
                  <c:v>FEBRERO</c:v>
                </c:pt>
                <c:pt idx="2">
                  <c:v>MARZO</c:v>
                </c:pt>
                <c:pt idx="3">
                  <c:v>ABRIL</c:v>
                </c:pt>
                <c:pt idx="4">
                  <c:v>MAYO </c:v>
                </c:pt>
                <c:pt idx="5">
                  <c:v>JUNIO</c:v>
                </c:pt>
                <c:pt idx="6">
                  <c:v>JULIO</c:v>
                </c:pt>
                <c:pt idx="7">
                  <c:v>AGOSTO</c:v>
                </c:pt>
                <c:pt idx="8">
                  <c:v>SEPTIEMBRE</c:v>
                </c:pt>
                <c:pt idx="9">
                  <c:v>OCTUBRE</c:v>
                </c:pt>
                <c:pt idx="10">
                  <c:v>NOVIEMBRE</c:v>
                </c:pt>
                <c:pt idx="11">
                  <c:v>DICIEMBRE</c:v>
                </c:pt>
              </c:strCache>
            </c:strRef>
          </c:cat>
          <c:val>
            <c:numRef>
              <c:f>INDICADORES!$C$49:$N$49</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ser>
          <c:idx val="2"/>
          <c:order val="2"/>
          <c:tx>
            <c:strRef>
              <c:f>INDICADORES!$A$50</c:f>
              <c:strCache>
                <c:ptCount val="1"/>
                <c:pt idx="0">
                  <c:v>Tasa de Ausentismo por DME</c:v>
                </c:pt>
              </c:strCache>
            </c:strRef>
          </c:tx>
          <c:cat>
            <c:strRef>
              <c:f>INDICADORES!$C$47:$N$47</c:f>
              <c:strCache>
                <c:ptCount val="12"/>
                <c:pt idx="0">
                  <c:v>ENERO</c:v>
                </c:pt>
                <c:pt idx="1">
                  <c:v>FEBRERO</c:v>
                </c:pt>
                <c:pt idx="2">
                  <c:v>MARZO</c:v>
                </c:pt>
                <c:pt idx="3">
                  <c:v>ABRIL</c:v>
                </c:pt>
                <c:pt idx="4">
                  <c:v>MAYO </c:v>
                </c:pt>
                <c:pt idx="5">
                  <c:v>JUNIO</c:v>
                </c:pt>
                <c:pt idx="6">
                  <c:v>JULIO</c:v>
                </c:pt>
                <c:pt idx="7">
                  <c:v>AGOSTO</c:v>
                </c:pt>
                <c:pt idx="8">
                  <c:v>SEPTIEMBRE</c:v>
                </c:pt>
                <c:pt idx="9">
                  <c:v>OCTUBRE</c:v>
                </c:pt>
                <c:pt idx="10">
                  <c:v>NOVIEMBRE</c:v>
                </c:pt>
                <c:pt idx="11">
                  <c:v>DICIEMBRE</c:v>
                </c:pt>
              </c:strCache>
            </c:strRef>
          </c:cat>
          <c:val>
            <c:numRef>
              <c:f>INDICADORES!$C$50:$N$50</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dLbls>
          <c:showLegendKey val="0"/>
          <c:showVal val="0"/>
          <c:showCatName val="0"/>
          <c:showSerName val="0"/>
          <c:showPercent val="0"/>
          <c:showBubbleSize val="0"/>
        </c:dLbls>
        <c:marker val="1"/>
        <c:smooth val="0"/>
        <c:axId val="-1047515072"/>
        <c:axId val="-1047513984"/>
      </c:lineChart>
      <c:catAx>
        <c:axId val="-1047515072"/>
        <c:scaling>
          <c:orientation val="minMax"/>
        </c:scaling>
        <c:delete val="0"/>
        <c:axPos val="b"/>
        <c:numFmt formatCode="General" sourceLinked="0"/>
        <c:majorTickMark val="none"/>
        <c:minorTickMark val="none"/>
        <c:tickLblPos val="nextTo"/>
        <c:crossAx val="-1047513984"/>
        <c:crosses val="autoZero"/>
        <c:auto val="1"/>
        <c:lblAlgn val="ctr"/>
        <c:lblOffset val="100"/>
        <c:noMultiLvlLbl val="0"/>
      </c:catAx>
      <c:valAx>
        <c:axId val="-1047513984"/>
        <c:scaling>
          <c:orientation val="minMax"/>
        </c:scaling>
        <c:delete val="0"/>
        <c:axPos val="l"/>
        <c:majorGridlines/>
        <c:title>
          <c:tx>
            <c:rich>
              <a:bodyPr/>
              <a:lstStyle/>
              <a:p>
                <a:pPr>
                  <a:defRPr/>
                </a:pPr>
                <a:r>
                  <a:rPr lang="en-US"/>
                  <a:t>Tasa x 1000 HHT</a:t>
                </a:r>
              </a:p>
            </c:rich>
          </c:tx>
          <c:layout>
            <c:manualLayout>
              <c:xMode val="edge"/>
              <c:yMode val="edge"/>
              <c:x val="9.4515453034164938E-3"/>
              <c:y val="0.33339790941632608"/>
            </c:manualLayout>
          </c:layout>
          <c:overlay val="0"/>
        </c:title>
        <c:numFmt formatCode="0.00" sourceLinked="1"/>
        <c:majorTickMark val="none"/>
        <c:minorTickMark val="none"/>
        <c:tickLblPos val="nextTo"/>
        <c:crossAx val="-1047515072"/>
        <c:crosses val="autoZero"/>
        <c:crossBetween val="between"/>
      </c:valAx>
      <c:spPr>
        <a:solidFill>
          <a:srgbClr val="F79646">
            <a:lumMod val="20000"/>
            <a:lumOff val="80000"/>
          </a:srgbClr>
        </a:solidFill>
      </c:spPr>
    </c:plotArea>
    <c:legend>
      <c:legendPos val="b"/>
      <c:layout>
        <c:manualLayout>
          <c:xMode val="edge"/>
          <c:yMode val="edge"/>
          <c:x val="7.3782691898787986E-2"/>
          <c:y val="0.89478143615502792"/>
          <c:w val="0.75645663587566003"/>
          <c:h val="0.1052186840902684"/>
        </c:manualLayout>
      </c:layout>
      <c:overlay val="0"/>
    </c:legend>
    <c:plotVisOnly val="1"/>
    <c:dispBlanksAs val="zero"/>
    <c:showDLblsOverMax val="0"/>
  </c:chart>
  <c:txPr>
    <a:bodyPr/>
    <a:lstStyle/>
    <a:p>
      <a:pPr>
        <a:defRPr>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sz="1200"/>
              <a:t>Incidencia</a:t>
            </a:r>
            <a:r>
              <a:rPr lang="es-CO" sz="1200" baseline="0"/>
              <a:t> y Prevalencia de DME</a:t>
            </a:r>
            <a:endParaRPr lang="es-CO" sz="1200"/>
          </a:p>
        </c:rich>
      </c:tx>
      <c:overlay val="0"/>
    </c:title>
    <c:autoTitleDeleted val="0"/>
    <c:plotArea>
      <c:layout/>
      <c:lineChart>
        <c:grouping val="standard"/>
        <c:varyColors val="0"/>
        <c:ser>
          <c:idx val="0"/>
          <c:order val="0"/>
          <c:tx>
            <c:strRef>
              <c:f>INDICADORES!$A$53</c:f>
              <c:strCache>
                <c:ptCount val="1"/>
                <c:pt idx="0">
                  <c:v> Incidencia de DME</c:v>
                </c:pt>
              </c:strCache>
            </c:strRef>
          </c:tx>
          <c:cat>
            <c:strRef>
              <c:f>INDICADORES!$C$47:$N$47</c:f>
              <c:strCache>
                <c:ptCount val="12"/>
                <c:pt idx="0">
                  <c:v>ENERO</c:v>
                </c:pt>
                <c:pt idx="1">
                  <c:v>FEBRERO</c:v>
                </c:pt>
                <c:pt idx="2">
                  <c:v>MARZO</c:v>
                </c:pt>
                <c:pt idx="3">
                  <c:v>ABRIL</c:v>
                </c:pt>
                <c:pt idx="4">
                  <c:v>MAYO </c:v>
                </c:pt>
                <c:pt idx="5">
                  <c:v>JUNIO</c:v>
                </c:pt>
                <c:pt idx="6">
                  <c:v>JULIO</c:v>
                </c:pt>
                <c:pt idx="7">
                  <c:v>AGOSTO</c:v>
                </c:pt>
                <c:pt idx="8">
                  <c:v>SEPTIEMBRE</c:v>
                </c:pt>
                <c:pt idx="9">
                  <c:v>OCTUBRE</c:v>
                </c:pt>
                <c:pt idx="10">
                  <c:v>NOVIEMBRE</c:v>
                </c:pt>
                <c:pt idx="11">
                  <c:v>DICIEMBRE</c:v>
                </c:pt>
              </c:strCache>
            </c:strRef>
          </c:cat>
          <c:val>
            <c:numRef>
              <c:f>INDICADORES!$C$53:$N$53</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ser>
          <c:idx val="1"/>
          <c:order val="1"/>
          <c:tx>
            <c:strRef>
              <c:f>INDICADORES!$A$54</c:f>
              <c:strCache>
                <c:ptCount val="1"/>
                <c:pt idx="0">
                  <c:v>Prevalencia  de DME</c:v>
                </c:pt>
              </c:strCache>
            </c:strRef>
          </c:tx>
          <c:cat>
            <c:strRef>
              <c:f>INDICADORES!$C$47:$N$47</c:f>
              <c:strCache>
                <c:ptCount val="12"/>
                <c:pt idx="0">
                  <c:v>ENERO</c:v>
                </c:pt>
                <c:pt idx="1">
                  <c:v>FEBRERO</c:v>
                </c:pt>
                <c:pt idx="2">
                  <c:v>MARZO</c:v>
                </c:pt>
                <c:pt idx="3">
                  <c:v>ABRIL</c:v>
                </c:pt>
                <c:pt idx="4">
                  <c:v>MAYO </c:v>
                </c:pt>
                <c:pt idx="5">
                  <c:v>JUNIO</c:v>
                </c:pt>
                <c:pt idx="6">
                  <c:v>JULIO</c:v>
                </c:pt>
                <c:pt idx="7">
                  <c:v>AGOSTO</c:v>
                </c:pt>
                <c:pt idx="8">
                  <c:v>SEPTIEMBRE</c:v>
                </c:pt>
                <c:pt idx="9">
                  <c:v>OCTUBRE</c:v>
                </c:pt>
                <c:pt idx="10">
                  <c:v>NOVIEMBRE</c:v>
                </c:pt>
                <c:pt idx="11">
                  <c:v>DICIEMBRE</c:v>
                </c:pt>
              </c:strCache>
            </c:strRef>
          </c:cat>
          <c:val>
            <c:numRef>
              <c:f>INDICADORES!$C$54:$N$54</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dLbls>
          <c:showLegendKey val="0"/>
          <c:showVal val="0"/>
          <c:showCatName val="0"/>
          <c:showSerName val="0"/>
          <c:showPercent val="0"/>
          <c:showBubbleSize val="0"/>
        </c:dLbls>
        <c:marker val="1"/>
        <c:smooth val="0"/>
        <c:axId val="-1047516704"/>
        <c:axId val="-1047502560"/>
      </c:lineChart>
      <c:catAx>
        <c:axId val="-1047516704"/>
        <c:scaling>
          <c:orientation val="minMax"/>
        </c:scaling>
        <c:delete val="0"/>
        <c:axPos val="b"/>
        <c:minorGridlines/>
        <c:numFmt formatCode="General" sourceLinked="0"/>
        <c:majorTickMark val="none"/>
        <c:minorTickMark val="none"/>
        <c:tickLblPos val="nextTo"/>
        <c:txPr>
          <a:bodyPr/>
          <a:lstStyle/>
          <a:p>
            <a:pPr>
              <a:defRPr sz="800"/>
            </a:pPr>
            <a:endParaRPr lang="es-CO"/>
          </a:p>
        </c:txPr>
        <c:crossAx val="-1047502560"/>
        <c:crosses val="autoZero"/>
        <c:auto val="1"/>
        <c:lblAlgn val="ctr"/>
        <c:lblOffset val="100"/>
        <c:noMultiLvlLbl val="0"/>
      </c:catAx>
      <c:valAx>
        <c:axId val="-1047502560"/>
        <c:scaling>
          <c:orientation val="minMax"/>
        </c:scaling>
        <c:delete val="0"/>
        <c:axPos val="l"/>
        <c:majorGridlines/>
        <c:numFmt formatCode="0.00" sourceLinked="1"/>
        <c:majorTickMark val="none"/>
        <c:minorTickMark val="none"/>
        <c:tickLblPos val="nextTo"/>
        <c:spPr>
          <a:ln w="9525">
            <a:noFill/>
          </a:ln>
        </c:spPr>
        <c:crossAx val="-1047516704"/>
        <c:crosses val="autoZero"/>
        <c:crossBetween val="between"/>
      </c:valAx>
      <c:spPr>
        <a:solidFill>
          <a:srgbClr val="F79646">
            <a:lumMod val="20000"/>
            <a:lumOff val="80000"/>
          </a:srgbClr>
        </a:solidFill>
      </c:spPr>
    </c:plotArea>
    <c:legend>
      <c:legendPos val="b"/>
      <c:overlay val="0"/>
    </c:legend>
    <c:plotVisOnly val="1"/>
    <c:dispBlanksAs val="zero"/>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524293032936938"/>
          <c:y val="0.15383402027797818"/>
          <c:w val="0.76600825211389501"/>
          <c:h val="0.48058051818817227"/>
        </c:manualLayout>
      </c:layout>
      <c:lineChart>
        <c:grouping val="standard"/>
        <c:varyColors val="0"/>
        <c:ser>
          <c:idx val="1"/>
          <c:order val="1"/>
          <c:tx>
            <c:strRef>
              <c:f>INDICADORES!$A$52</c:f>
              <c:strCache>
                <c:ptCount val="1"/>
                <c:pt idx="0">
                  <c:v>Índice de severidad del ausentismo por DME</c:v>
                </c:pt>
              </c:strCache>
            </c:strRef>
          </c:tx>
          <c:cat>
            <c:strRef>
              <c:f>INDICADORES!$C$47:$N$47</c:f>
              <c:strCache>
                <c:ptCount val="12"/>
                <c:pt idx="0">
                  <c:v>ENERO</c:v>
                </c:pt>
                <c:pt idx="1">
                  <c:v>FEBRERO</c:v>
                </c:pt>
                <c:pt idx="2">
                  <c:v>MARZO</c:v>
                </c:pt>
                <c:pt idx="3">
                  <c:v>ABRIL</c:v>
                </c:pt>
                <c:pt idx="4">
                  <c:v>MAYO </c:v>
                </c:pt>
                <c:pt idx="5">
                  <c:v>JUNIO</c:v>
                </c:pt>
                <c:pt idx="6">
                  <c:v>JULIO</c:v>
                </c:pt>
                <c:pt idx="7">
                  <c:v>AGOSTO</c:v>
                </c:pt>
                <c:pt idx="8">
                  <c:v>SEPTIEMBRE</c:v>
                </c:pt>
                <c:pt idx="9">
                  <c:v>OCTUBRE</c:v>
                </c:pt>
                <c:pt idx="10">
                  <c:v>NOVIEMBRE</c:v>
                </c:pt>
                <c:pt idx="11">
                  <c:v>DICIEMBRE</c:v>
                </c:pt>
              </c:strCache>
            </c:strRef>
          </c:cat>
          <c:val>
            <c:numRef>
              <c:f>INDICADORES!$C$52:$N$52</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dLbls>
          <c:showLegendKey val="0"/>
          <c:showVal val="0"/>
          <c:showCatName val="0"/>
          <c:showSerName val="0"/>
          <c:showPercent val="0"/>
          <c:showBubbleSize val="0"/>
        </c:dLbls>
        <c:marker val="1"/>
        <c:smooth val="0"/>
        <c:axId val="-1047516160"/>
        <c:axId val="-1047512352"/>
      </c:lineChart>
      <c:lineChart>
        <c:grouping val="standard"/>
        <c:varyColors val="0"/>
        <c:ser>
          <c:idx val="0"/>
          <c:order val="0"/>
          <c:tx>
            <c:strRef>
              <c:f>INDICADORES!$A$51</c:f>
              <c:strCache>
                <c:ptCount val="1"/>
                <c:pt idx="0">
                  <c:v>Índice de frecuencia de ausentismo por DME</c:v>
                </c:pt>
              </c:strCache>
            </c:strRef>
          </c:tx>
          <c:cat>
            <c:strRef>
              <c:f>INDICADORES!$C$47:$N$47</c:f>
              <c:strCache>
                <c:ptCount val="12"/>
                <c:pt idx="0">
                  <c:v>ENERO</c:v>
                </c:pt>
                <c:pt idx="1">
                  <c:v>FEBRERO</c:v>
                </c:pt>
                <c:pt idx="2">
                  <c:v>MARZO</c:v>
                </c:pt>
                <c:pt idx="3">
                  <c:v>ABRIL</c:v>
                </c:pt>
                <c:pt idx="4">
                  <c:v>MAYO </c:v>
                </c:pt>
                <c:pt idx="5">
                  <c:v>JUNIO</c:v>
                </c:pt>
                <c:pt idx="6">
                  <c:v>JULIO</c:v>
                </c:pt>
                <c:pt idx="7">
                  <c:v>AGOSTO</c:v>
                </c:pt>
                <c:pt idx="8">
                  <c:v>SEPTIEMBRE</c:v>
                </c:pt>
                <c:pt idx="9">
                  <c:v>OCTUBRE</c:v>
                </c:pt>
                <c:pt idx="10">
                  <c:v>NOVIEMBRE</c:v>
                </c:pt>
                <c:pt idx="11">
                  <c:v>DICIEMBRE</c:v>
                </c:pt>
              </c:strCache>
            </c:strRef>
          </c:cat>
          <c:val>
            <c:numRef>
              <c:f>INDICADORES!$C$51:$N$51</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dLbls>
          <c:showLegendKey val="0"/>
          <c:showVal val="0"/>
          <c:showCatName val="0"/>
          <c:showSerName val="0"/>
          <c:showPercent val="0"/>
          <c:showBubbleSize val="0"/>
        </c:dLbls>
        <c:marker val="1"/>
        <c:smooth val="0"/>
        <c:axId val="-1047511264"/>
        <c:axId val="-1047511808"/>
      </c:lineChart>
      <c:catAx>
        <c:axId val="-1047516160"/>
        <c:scaling>
          <c:orientation val="minMax"/>
        </c:scaling>
        <c:delete val="0"/>
        <c:axPos val="b"/>
        <c:numFmt formatCode="General" sourceLinked="1"/>
        <c:majorTickMark val="out"/>
        <c:minorTickMark val="none"/>
        <c:tickLblPos val="nextTo"/>
        <c:txPr>
          <a:bodyPr/>
          <a:lstStyle/>
          <a:p>
            <a:pPr>
              <a:defRPr sz="800"/>
            </a:pPr>
            <a:endParaRPr lang="es-CO"/>
          </a:p>
        </c:txPr>
        <c:crossAx val="-1047512352"/>
        <c:crosses val="autoZero"/>
        <c:auto val="1"/>
        <c:lblAlgn val="ctr"/>
        <c:lblOffset val="100"/>
        <c:noMultiLvlLbl val="0"/>
      </c:catAx>
      <c:valAx>
        <c:axId val="-1047512352"/>
        <c:scaling>
          <c:orientation val="minMax"/>
        </c:scaling>
        <c:delete val="0"/>
        <c:axPos val="l"/>
        <c:majorGridlines/>
        <c:title>
          <c:tx>
            <c:rich>
              <a:bodyPr rot="-5400000" vert="horz"/>
              <a:lstStyle/>
              <a:p>
                <a:pPr>
                  <a:defRPr/>
                </a:pPr>
                <a:r>
                  <a:rPr lang="en-US"/>
                  <a:t>Días ausentes</a:t>
                </a:r>
              </a:p>
            </c:rich>
          </c:tx>
          <c:overlay val="0"/>
        </c:title>
        <c:numFmt formatCode="0.00" sourceLinked="1"/>
        <c:majorTickMark val="out"/>
        <c:minorTickMark val="none"/>
        <c:tickLblPos val="nextTo"/>
        <c:crossAx val="-1047516160"/>
        <c:crosses val="autoZero"/>
        <c:crossBetween val="between"/>
        <c:majorUnit val="200"/>
      </c:valAx>
      <c:valAx>
        <c:axId val="-1047511808"/>
        <c:scaling>
          <c:orientation val="minMax"/>
        </c:scaling>
        <c:delete val="0"/>
        <c:axPos val="r"/>
        <c:title>
          <c:tx>
            <c:rich>
              <a:bodyPr rot="-5400000" vert="horz"/>
              <a:lstStyle/>
              <a:p>
                <a:pPr>
                  <a:defRPr/>
                </a:pPr>
                <a:r>
                  <a:rPr lang="en-US"/>
                  <a:t>No. casos</a:t>
                </a:r>
              </a:p>
            </c:rich>
          </c:tx>
          <c:overlay val="0"/>
        </c:title>
        <c:numFmt formatCode="0.00" sourceLinked="1"/>
        <c:majorTickMark val="out"/>
        <c:minorTickMark val="none"/>
        <c:tickLblPos val="nextTo"/>
        <c:crossAx val="-1047511264"/>
        <c:crosses val="max"/>
        <c:crossBetween val="between"/>
        <c:majorUnit val="0.4"/>
      </c:valAx>
      <c:catAx>
        <c:axId val="-1047511264"/>
        <c:scaling>
          <c:orientation val="minMax"/>
        </c:scaling>
        <c:delete val="1"/>
        <c:axPos val="b"/>
        <c:numFmt formatCode="General" sourceLinked="1"/>
        <c:majorTickMark val="out"/>
        <c:minorTickMark val="none"/>
        <c:tickLblPos val="none"/>
        <c:crossAx val="-1047511808"/>
        <c:crosses val="autoZero"/>
        <c:auto val="1"/>
        <c:lblAlgn val="ctr"/>
        <c:lblOffset val="100"/>
        <c:noMultiLvlLbl val="0"/>
      </c:catAx>
      <c:spPr>
        <a:solidFill>
          <a:schemeClr val="accent6">
            <a:lumMod val="20000"/>
            <a:lumOff val="80000"/>
          </a:schemeClr>
        </a:solidFill>
      </c:spPr>
    </c:plotArea>
    <c:legend>
      <c:legendPos val="b"/>
      <c:overlay val="0"/>
    </c:legend>
    <c:plotVisOnly val="1"/>
    <c:dispBlanksAs val="gap"/>
    <c:showDLblsOverMax val="0"/>
  </c:chart>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hyperlink" Target="#ORGANIZACI&#211;N!A1"/><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G-SST'!A1"/></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ADORES!A1"/></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xdr:col>
      <xdr:colOff>201085</xdr:colOff>
      <xdr:row>1</xdr:row>
      <xdr:rowOff>42333</xdr:rowOff>
    </xdr:from>
    <xdr:to>
      <xdr:col>1</xdr:col>
      <xdr:colOff>857251</xdr:colOff>
      <xdr:row>1</xdr:row>
      <xdr:rowOff>757204</xdr:rowOff>
    </xdr:to>
    <xdr:pic>
      <xdr:nvPicPr>
        <xdr:cNvPr id="6" name="Imagen 10" descr="LOGO DIGSA 201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3335" y="190500"/>
          <a:ext cx="656166" cy="7148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1386419</xdr:colOff>
      <xdr:row>1</xdr:row>
      <xdr:rowOff>74084</xdr:rowOff>
    </xdr:from>
    <xdr:to>
      <xdr:col>7</xdr:col>
      <xdr:colOff>2181015</xdr:colOff>
      <xdr:row>1</xdr:row>
      <xdr:rowOff>751416</xdr:rowOff>
    </xdr:to>
    <xdr:pic>
      <xdr:nvPicPr>
        <xdr:cNvPr id="7" name="Imagen 6"/>
        <xdr:cNvPicPr>
          <a:picLocks noChangeAspect="1"/>
        </xdr:cNvPicPr>
      </xdr:nvPicPr>
      <xdr:blipFill>
        <a:blip xmlns:r="http://schemas.openxmlformats.org/officeDocument/2006/relationships" r:embed="rId2"/>
        <a:stretch>
          <a:fillRect/>
        </a:stretch>
      </xdr:blipFill>
      <xdr:spPr>
        <a:xfrm>
          <a:off x="7196669" y="222251"/>
          <a:ext cx="794596" cy="677332"/>
        </a:xfrm>
        <a:prstGeom prst="rect">
          <a:avLst/>
        </a:prstGeom>
      </xdr:spPr>
    </xdr:pic>
    <xdr:clientData/>
  </xdr:twoCellAnchor>
  <xdr:twoCellAnchor>
    <xdr:from>
      <xdr:col>5</xdr:col>
      <xdr:colOff>825501</xdr:colOff>
      <xdr:row>8</xdr:row>
      <xdr:rowOff>211667</xdr:rowOff>
    </xdr:from>
    <xdr:to>
      <xdr:col>8</xdr:col>
      <xdr:colOff>50801</xdr:colOff>
      <xdr:row>8</xdr:row>
      <xdr:rowOff>525991</xdr:rowOff>
    </xdr:to>
    <xdr:sp macro="" textlink="">
      <xdr:nvSpPr>
        <xdr:cNvPr id="4" name="Round Diagonal Corner Rectangle 3">
          <a:hlinkClick xmlns:r="http://schemas.openxmlformats.org/officeDocument/2006/relationships" r:id="rId3"/>
        </xdr:cNvPr>
        <xdr:cNvSpPr/>
      </xdr:nvSpPr>
      <xdr:spPr>
        <a:xfrm>
          <a:off x="4773084" y="7154334"/>
          <a:ext cx="3426884" cy="314324"/>
        </a:xfrm>
        <a:prstGeom prst="round2DiagRect">
          <a:avLst/>
        </a:prstGeom>
        <a:solidFill>
          <a:srgbClr val="FF9900"/>
        </a:solidFill>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r>
            <a:rPr lang="es-CO" sz="1400" b="1">
              <a:solidFill>
                <a:schemeClr val="tx1"/>
              </a:solidFill>
            </a:rPr>
            <a:t>SEGUIR</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59266</xdr:colOff>
      <xdr:row>70</xdr:row>
      <xdr:rowOff>110067</xdr:rowOff>
    </xdr:from>
    <xdr:to>
      <xdr:col>9</xdr:col>
      <xdr:colOff>0</xdr:colOff>
      <xdr:row>72</xdr:row>
      <xdr:rowOff>43391</xdr:rowOff>
    </xdr:to>
    <xdr:sp macro="" textlink="">
      <xdr:nvSpPr>
        <xdr:cNvPr id="4" name="Round Diagonal Corner Rectangle 3">
          <a:hlinkClick xmlns:r="http://schemas.openxmlformats.org/officeDocument/2006/relationships" r:id="rId1"/>
        </xdr:cNvPr>
        <xdr:cNvSpPr/>
      </xdr:nvSpPr>
      <xdr:spPr>
        <a:xfrm>
          <a:off x="5612341" y="19064817"/>
          <a:ext cx="1744133" cy="314324"/>
        </a:xfrm>
        <a:prstGeom prst="round2DiagRect">
          <a:avLst/>
        </a:prstGeom>
        <a:solidFill>
          <a:srgbClr val="FF9900"/>
        </a:solidFill>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r>
            <a:rPr lang="es-CO" sz="1400" b="1">
              <a:solidFill>
                <a:schemeClr val="tx1"/>
              </a:solidFill>
            </a:rPr>
            <a:t>SEGUIR</a:t>
          </a:r>
        </a:p>
      </xdr:txBody>
    </xdr:sp>
    <xdr:clientData/>
  </xdr:twoCellAnchor>
  <xdr:twoCellAnchor>
    <xdr:from>
      <xdr:col>0</xdr:col>
      <xdr:colOff>114300</xdr:colOff>
      <xdr:row>0</xdr:row>
      <xdr:rowOff>19050</xdr:rowOff>
    </xdr:from>
    <xdr:to>
      <xdr:col>0</xdr:col>
      <xdr:colOff>847725</xdr:colOff>
      <xdr:row>2</xdr:row>
      <xdr:rowOff>304800</xdr:rowOff>
    </xdr:to>
    <xdr:pic>
      <xdr:nvPicPr>
        <xdr:cNvPr id="5" name="Imagen 10" descr="LOGO DIGSA 2019"/>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4300" y="19050"/>
          <a:ext cx="73342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7</xdr:col>
      <xdr:colOff>355023</xdr:colOff>
      <xdr:row>83</xdr:row>
      <xdr:rowOff>45027</xdr:rowOff>
    </xdr:from>
    <xdr:to>
      <xdr:col>9</xdr:col>
      <xdr:colOff>1199282</xdr:colOff>
      <xdr:row>85</xdr:row>
      <xdr:rowOff>86591</xdr:rowOff>
    </xdr:to>
    <xdr:sp macro="" textlink="">
      <xdr:nvSpPr>
        <xdr:cNvPr id="6" name="Round Diagonal Corner Rectangle 3">
          <a:hlinkClick xmlns:r="http://schemas.openxmlformats.org/officeDocument/2006/relationships" r:id="rId1"/>
        </xdr:cNvPr>
        <xdr:cNvSpPr/>
      </xdr:nvSpPr>
      <xdr:spPr>
        <a:xfrm>
          <a:off x="5723659" y="18419618"/>
          <a:ext cx="2489487" cy="422564"/>
        </a:xfrm>
        <a:prstGeom prst="round2DiagRect">
          <a:avLst/>
        </a:prstGeom>
        <a:solidFill>
          <a:srgbClr val="FF9900"/>
        </a:solidFill>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r>
            <a:rPr lang="es-CO" sz="1000" b="1">
              <a:solidFill>
                <a:schemeClr val="tx1"/>
              </a:solidFill>
            </a:rPr>
            <a:t>SEGUIR</a:t>
          </a:r>
        </a:p>
      </xdr:txBody>
    </xdr:sp>
    <xdr:clientData/>
  </xdr:twoCellAnchor>
  <xdr:twoCellAnchor editAs="oneCell">
    <xdr:from>
      <xdr:col>7</xdr:col>
      <xdr:colOff>1390650</xdr:colOff>
      <xdr:row>0</xdr:row>
      <xdr:rowOff>0</xdr:rowOff>
    </xdr:from>
    <xdr:to>
      <xdr:col>8</xdr:col>
      <xdr:colOff>2839</xdr:colOff>
      <xdr:row>0</xdr:row>
      <xdr:rowOff>142875</xdr:rowOff>
    </xdr:to>
    <xdr:pic>
      <xdr:nvPicPr>
        <xdr:cNvPr id="5" name="4 Imagen"/>
        <xdr:cNvPicPr>
          <a:picLocks noChangeAspect="1"/>
        </xdr:cNvPicPr>
      </xdr:nvPicPr>
      <xdr:blipFill>
        <a:blip xmlns:r="http://schemas.openxmlformats.org/officeDocument/2006/relationships" r:embed="rId2"/>
        <a:stretch>
          <a:fillRect/>
        </a:stretch>
      </xdr:blipFill>
      <xdr:spPr>
        <a:xfrm>
          <a:off x="7210425" y="190500"/>
          <a:ext cx="850564" cy="7143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15</xdr:col>
      <xdr:colOff>395817</xdr:colOff>
      <xdr:row>2</xdr:row>
      <xdr:rowOff>170391</xdr:rowOff>
    </xdr:from>
    <xdr:to>
      <xdr:col>22</xdr:col>
      <xdr:colOff>514350</xdr:colOff>
      <xdr:row>14</xdr:row>
      <xdr:rowOff>95250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357715</xdr:colOff>
      <xdr:row>14</xdr:row>
      <xdr:rowOff>312210</xdr:rowOff>
    </xdr:from>
    <xdr:to>
      <xdr:col>22</xdr:col>
      <xdr:colOff>430741</xdr:colOff>
      <xdr:row>23</xdr:row>
      <xdr:rowOff>152400</xdr:rowOff>
    </xdr:to>
    <xdr:graphicFrame macro="">
      <xdr:nvGraphicFramePr>
        <xdr:cNvPr id="8" name="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739871</xdr:colOff>
      <xdr:row>42</xdr:row>
      <xdr:rowOff>13566</xdr:rowOff>
    </xdr:from>
    <xdr:to>
      <xdr:col>24</xdr:col>
      <xdr:colOff>757189</xdr:colOff>
      <xdr:row>52</xdr:row>
      <xdr:rowOff>313650</xdr:rowOff>
    </xdr:to>
    <xdr:graphicFrame macro="">
      <xdr:nvGraphicFramePr>
        <xdr:cNvPr id="9" name="2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709083</xdr:colOff>
      <xdr:row>56</xdr:row>
      <xdr:rowOff>682625</xdr:rowOff>
    </xdr:from>
    <xdr:to>
      <xdr:col>24</xdr:col>
      <xdr:colOff>717020</xdr:colOff>
      <xdr:row>62</xdr:row>
      <xdr:rowOff>105833</xdr:rowOff>
    </xdr:to>
    <xdr:graphicFrame macro="">
      <xdr:nvGraphicFramePr>
        <xdr:cNvPr id="10" name="2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710043</xdr:colOff>
      <xdr:row>53</xdr:row>
      <xdr:rowOff>147205</xdr:rowOff>
    </xdr:from>
    <xdr:to>
      <xdr:col>25</xdr:col>
      <xdr:colOff>17317</xdr:colOff>
      <xdr:row>56</xdr:row>
      <xdr:rowOff>441614</xdr:rowOff>
    </xdr:to>
    <xdr:graphicFrame macro="">
      <xdr:nvGraphicFramePr>
        <xdr:cNvPr id="12" name="1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0.28276</cdr:x>
      <cdr:y>0.01742</cdr:y>
    </cdr:from>
    <cdr:to>
      <cdr:x>0.72517</cdr:x>
      <cdr:y>0.11537</cdr:y>
    </cdr:to>
    <cdr:sp macro="" textlink="">
      <cdr:nvSpPr>
        <cdr:cNvPr id="2" name="CuadroTexto 1"/>
        <cdr:cNvSpPr txBox="1"/>
      </cdr:nvSpPr>
      <cdr:spPr>
        <a:xfrm xmlns:a="http://schemas.openxmlformats.org/drawingml/2006/main">
          <a:off x="1988708" y="43295"/>
          <a:ext cx="3111500" cy="243417"/>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s-CO" sz="1100" b="1"/>
            <a:t>Índice</a:t>
          </a:r>
          <a:r>
            <a:rPr lang="es-CO" sz="1100" b="1" baseline="0"/>
            <a:t> de frecuencia e índice de severidad por DME</a:t>
          </a:r>
          <a:endParaRPr lang="es-CO" sz="1100" b="1"/>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E:\ARCHIVOSTSM\Mis%20documentos\Ambiental\Desempe&#241;o%20Ambiental\Indicadores%20Ambient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ileserver\operaciones\ARCHIVOSTSM\Mis%20documentos\Ambiental\Desempe&#241;o%20Ambiental\Indicadores%20Ambienta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72.24.50.2\Departamentos\Documents%20and%20Settings\averatec\My%20Documents\EJEMPLOS\Plantilla%20Indicador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hiculos"/>
      <sheetName val="Operadores"/>
      <sheetName val="Consumo_Agua"/>
      <sheetName val="Analisis_Consumo_Agua"/>
      <sheetName val="Resum_Lubricantes (Historico)"/>
      <sheetName val="ResumenConsumoKM (historico)"/>
      <sheetName val="ResumenEficiencia (historico)"/>
      <sheetName val="Resum_Lubricantes"/>
      <sheetName val="Lubricantes"/>
      <sheetName val="ResumenKilometros"/>
      <sheetName val="ResumenConsumo"/>
      <sheetName val="Resumen ConsumoxKilometro"/>
      <sheetName val="Hoja2"/>
      <sheetName val="Resumen"/>
      <sheetName val="Eficiencia Energetica"/>
      <sheetName val="Consumo_Lubricante"/>
      <sheetName val="Cuadro Control"/>
      <sheetName val="DatosCombustible"/>
      <sheetName val="Agua"/>
      <sheetName val="Hoja21"/>
      <sheetName val="Consumo_Filtros"/>
      <sheetName val="TipoFiltro"/>
      <sheetName val="Tipo_Aceite"/>
      <sheetName val="Registro_Empresa"/>
      <sheetName val="Refrigerante"/>
      <sheetName val="Material_Contaminado"/>
      <sheetName val="Lodos"/>
      <sheetName val="Llantas"/>
      <sheetName val="Grasas"/>
      <sheetName val="Filtros"/>
      <sheetName val="Consumo_Aceites"/>
      <sheetName val="Chatarra"/>
      <sheetName val="Catalizadores"/>
      <sheetName val="Baterias"/>
      <sheetName val="Acei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9">
          <cell r="D29">
            <v>6.2493775206744901</v>
          </cell>
        </row>
        <row r="30">
          <cell r="D30">
            <v>9.7898041653540169</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ConsumoKM (historico)"/>
      <sheetName val="ResumenEficiencia (historico)"/>
      <sheetName val="Hoja1"/>
      <sheetName val="Cuadro Control"/>
      <sheetName val="Operadores"/>
      <sheetName val="Resum_Lubricantes"/>
      <sheetName val="Lubricantes"/>
      <sheetName val="DatosCombustible"/>
      <sheetName val="ResumenKilometros"/>
      <sheetName val="ResumenConsumo"/>
      <sheetName val="Resumen ConsumoxKilometro"/>
      <sheetName val="Hoja2"/>
      <sheetName val="Resumen"/>
      <sheetName val="Eficiencia Energetica"/>
      <sheetName val="PIGA"/>
      <sheetName val="Consumo_Lubricant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30">
          <cell r="I30">
            <v>6.2480480814633381</v>
          </cell>
        </row>
        <row r="31">
          <cell r="I31">
            <v>10.324235276715344</v>
          </cell>
        </row>
      </sheetData>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adores"/>
      <sheetName val="Ingreso de Datos"/>
      <sheetName val="ENERO"/>
      <sheetName val="FEBRERO"/>
      <sheetName val="MARZO"/>
      <sheetName val="ABRIL"/>
      <sheetName val="MAYO"/>
      <sheetName val="JUNIO"/>
      <sheetName val="JULIO"/>
      <sheetName val="AGOSTO"/>
      <sheetName val="SEPTIEMBRE"/>
      <sheetName val="OCTUBRE"/>
      <sheetName val="NOVIEMBRE"/>
      <sheetName val="DICIEMBRE"/>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23"/>
  <sheetViews>
    <sheetView zoomScale="90" zoomScaleNormal="90" workbookViewId="0">
      <selection activeCell="L7" sqref="L7"/>
    </sheetView>
  </sheetViews>
  <sheetFormatPr baseColWidth="10" defaultRowHeight="12.75"/>
  <cols>
    <col min="1" max="1" width="3.28515625" style="22" customWidth="1"/>
    <col min="2" max="7" width="14" style="22" customWidth="1"/>
    <col min="8" max="8" width="35" style="22" customWidth="1"/>
    <col min="9" max="31" width="11.42578125" style="23"/>
    <col min="32" max="256" width="11.42578125" style="22"/>
    <col min="257" max="257" width="3.28515625" style="22" customWidth="1"/>
    <col min="258" max="263" width="14" style="22" customWidth="1"/>
    <col min="264" max="264" width="14.5703125" style="22" customWidth="1"/>
    <col min="265" max="512" width="11.42578125" style="22"/>
    <col min="513" max="513" width="3.28515625" style="22" customWidth="1"/>
    <col min="514" max="519" width="14" style="22" customWidth="1"/>
    <col min="520" max="520" width="14.5703125" style="22" customWidth="1"/>
    <col min="521" max="768" width="11.42578125" style="22"/>
    <col min="769" max="769" width="3.28515625" style="22" customWidth="1"/>
    <col min="770" max="775" width="14" style="22" customWidth="1"/>
    <col min="776" max="776" width="14.5703125" style="22" customWidth="1"/>
    <col min="777" max="1024" width="11.42578125" style="22"/>
    <col min="1025" max="1025" width="3.28515625" style="22" customWidth="1"/>
    <col min="1026" max="1031" width="14" style="22" customWidth="1"/>
    <col min="1032" max="1032" width="14.5703125" style="22" customWidth="1"/>
    <col min="1033" max="1280" width="11.42578125" style="22"/>
    <col min="1281" max="1281" width="3.28515625" style="22" customWidth="1"/>
    <col min="1282" max="1287" width="14" style="22" customWidth="1"/>
    <col min="1288" max="1288" width="14.5703125" style="22" customWidth="1"/>
    <col min="1289" max="1536" width="11.42578125" style="22"/>
    <col min="1537" max="1537" width="3.28515625" style="22" customWidth="1"/>
    <col min="1538" max="1543" width="14" style="22" customWidth="1"/>
    <col min="1544" max="1544" width="14.5703125" style="22" customWidth="1"/>
    <col min="1545" max="1792" width="11.42578125" style="22"/>
    <col min="1793" max="1793" width="3.28515625" style="22" customWidth="1"/>
    <col min="1794" max="1799" width="14" style="22" customWidth="1"/>
    <col min="1800" max="1800" width="14.5703125" style="22" customWidth="1"/>
    <col min="1801" max="2048" width="11.42578125" style="22"/>
    <col min="2049" max="2049" width="3.28515625" style="22" customWidth="1"/>
    <col min="2050" max="2055" width="14" style="22" customWidth="1"/>
    <col min="2056" max="2056" width="14.5703125" style="22" customWidth="1"/>
    <col min="2057" max="2304" width="11.42578125" style="22"/>
    <col min="2305" max="2305" width="3.28515625" style="22" customWidth="1"/>
    <col min="2306" max="2311" width="14" style="22" customWidth="1"/>
    <col min="2312" max="2312" width="14.5703125" style="22" customWidth="1"/>
    <col min="2313" max="2560" width="11.42578125" style="22"/>
    <col min="2561" max="2561" width="3.28515625" style="22" customWidth="1"/>
    <col min="2562" max="2567" width="14" style="22" customWidth="1"/>
    <col min="2568" max="2568" width="14.5703125" style="22" customWidth="1"/>
    <col min="2569" max="2816" width="11.42578125" style="22"/>
    <col min="2817" max="2817" width="3.28515625" style="22" customWidth="1"/>
    <col min="2818" max="2823" width="14" style="22" customWidth="1"/>
    <col min="2824" max="2824" width="14.5703125" style="22" customWidth="1"/>
    <col min="2825" max="3072" width="11.42578125" style="22"/>
    <col min="3073" max="3073" width="3.28515625" style="22" customWidth="1"/>
    <col min="3074" max="3079" width="14" style="22" customWidth="1"/>
    <col min="3080" max="3080" width="14.5703125" style="22" customWidth="1"/>
    <col min="3081" max="3328" width="11.42578125" style="22"/>
    <col min="3329" max="3329" width="3.28515625" style="22" customWidth="1"/>
    <col min="3330" max="3335" width="14" style="22" customWidth="1"/>
    <col min="3336" max="3336" width="14.5703125" style="22" customWidth="1"/>
    <col min="3337" max="3584" width="11.42578125" style="22"/>
    <col min="3585" max="3585" width="3.28515625" style="22" customWidth="1"/>
    <col min="3586" max="3591" width="14" style="22" customWidth="1"/>
    <col min="3592" max="3592" width="14.5703125" style="22" customWidth="1"/>
    <col min="3593" max="3840" width="11.42578125" style="22"/>
    <col min="3841" max="3841" width="3.28515625" style="22" customWidth="1"/>
    <col min="3842" max="3847" width="14" style="22" customWidth="1"/>
    <col min="3848" max="3848" width="14.5703125" style="22" customWidth="1"/>
    <col min="3849" max="4096" width="11.42578125" style="22"/>
    <col min="4097" max="4097" width="3.28515625" style="22" customWidth="1"/>
    <col min="4098" max="4103" width="14" style="22" customWidth="1"/>
    <col min="4104" max="4104" width="14.5703125" style="22" customWidth="1"/>
    <col min="4105" max="4352" width="11.42578125" style="22"/>
    <col min="4353" max="4353" width="3.28515625" style="22" customWidth="1"/>
    <col min="4354" max="4359" width="14" style="22" customWidth="1"/>
    <col min="4360" max="4360" width="14.5703125" style="22" customWidth="1"/>
    <col min="4361" max="4608" width="11.42578125" style="22"/>
    <col min="4609" max="4609" width="3.28515625" style="22" customWidth="1"/>
    <col min="4610" max="4615" width="14" style="22" customWidth="1"/>
    <col min="4616" max="4616" width="14.5703125" style="22" customWidth="1"/>
    <col min="4617" max="4864" width="11.42578125" style="22"/>
    <col min="4865" max="4865" width="3.28515625" style="22" customWidth="1"/>
    <col min="4866" max="4871" width="14" style="22" customWidth="1"/>
    <col min="4872" max="4872" width="14.5703125" style="22" customWidth="1"/>
    <col min="4873" max="5120" width="11.42578125" style="22"/>
    <col min="5121" max="5121" width="3.28515625" style="22" customWidth="1"/>
    <col min="5122" max="5127" width="14" style="22" customWidth="1"/>
    <col min="5128" max="5128" width="14.5703125" style="22" customWidth="1"/>
    <col min="5129" max="5376" width="11.42578125" style="22"/>
    <col min="5377" max="5377" width="3.28515625" style="22" customWidth="1"/>
    <col min="5378" max="5383" width="14" style="22" customWidth="1"/>
    <col min="5384" max="5384" width="14.5703125" style="22" customWidth="1"/>
    <col min="5385" max="5632" width="11.42578125" style="22"/>
    <col min="5633" max="5633" width="3.28515625" style="22" customWidth="1"/>
    <col min="5634" max="5639" width="14" style="22" customWidth="1"/>
    <col min="5640" max="5640" width="14.5703125" style="22" customWidth="1"/>
    <col min="5641" max="5888" width="11.42578125" style="22"/>
    <col min="5889" max="5889" width="3.28515625" style="22" customWidth="1"/>
    <col min="5890" max="5895" width="14" style="22" customWidth="1"/>
    <col min="5896" max="5896" width="14.5703125" style="22" customWidth="1"/>
    <col min="5897" max="6144" width="11.42578125" style="22"/>
    <col min="6145" max="6145" width="3.28515625" style="22" customWidth="1"/>
    <col min="6146" max="6151" width="14" style="22" customWidth="1"/>
    <col min="6152" max="6152" width="14.5703125" style="22" customWidth="1"/>
    <col min="6153" max="6400" width="11.42578125" style="22"/>
    <col min="6401" max="6401" width="3.28515625" style="22" customWidth="1"/>
    <col min="6402" max="6407" width="14" style="22" customWidth="1"/>
    <col min="6408" max="6408" width="14.5703125" style="22" customWidth="1"/>
    <col min="6409" max="6656" width="11.42578125" style="22"/>
    <col min="6657" max="6657" width="3.28515625" style="22" customWidth="1"/>
    <col min="6658" max="6663" width="14" style="22" customWidth="1"/>
    <col min="6664" max="6664" width="14.5703125" style="22" customWidth="1"/>
    <col min="6665" max="6912" width="11.42578125" style="22"/>
    <col min="6913" max="6913" width="3.28515625" style="22" customWidth="1"/>
    <col min="6914" max="6919" width="14" style="22" customWidth="1"/>
    <col min="6920" max="6920" width="14.5703125" style="22" customWidth="1"/>
    <col min="6921" max="7168" width="11.42578125" style="22"/>
    <col min="7169" max="7169" width="3.28515625" style="22" customWidth="1"/>
    <col min="7170" max="7175" width="14" style="22" customWidth="1"/>
    <col min="7176" max="7176" width="14.5703125" style="22" customWidth="1"/>
    <col min="7177" max="7424" width="11.42578125" style="22"/>
    <col min="7425" max="7425" width="3.28515625" style="22" customWidth="1"/>
    <col min="7426" max="7431" width="14" style="22" customWidth="1"/>
    <col min="7432" max="7432" width="14.5703125" style="22" customWidth="1"/>
    <col min="7433" max="7680" width="11.42578125" style="22"/>
    <col min="7681" max="7681" width="3.28515625" style="22" customWidth="1"/>
    <col min="7682" max="7687" width="14" style="22" customWidth="1"/>
    <col min="7688" max="7688" width="14.5703125" style="22" customWidth="1"/>
    <col min="7689" max="7936" width="11.42578125" style="22"/>
    <col min="7937" max="7937" width="3.28515625" style="22" customWidth="1"/>
    <col min="7938" max="7943" width="14" style="22" customWidth="1"/>
    <col min="7944" max="7944" width="14.5703125" style="22" customWidth="1"/>
    <col min="7945" max="8192" width="11.42578125" style="22"/>
    <col min="8193" max="8193" width="3.28515625" style="22" customWidth="1"/>
    <col min="8194" max="8199" width="14" style="22" customWidth="1"/>
    <col min="8200" max="8200" width="14.5703125" style="22" customWidth="1"/>
    <col min="8201" max="8448" width="11.42578125" style="22"/>
    <col min="8449" max="8449" width="3.28515625" style="22" customWidth="1"/>
    <col min="8450" max="8455" width="14" style="22" customWidth="1"/>
    <col min="8456" max="8456" width="14.5703125" style="22" customWidth="1"/>
    <col min="8457" max="8704" width="11.42578125" style="22"/>
    <col min="8705" max="8705" width="3.28515625" style="22" customWidth="1"/>
    <col min="8706" max="8711" width="14" style="22" customWidth="1"/>
    <col min="8712" max="8712" width="14.5703125" style="22" customWidth="1"/>
    <col min="8713" max="8960" width="11.42578125" style="22"/>
    <col min="8961" max="8961" width="3.28515625" style="22" customWidth="1"/>
    <col min="8962" max="8967" width="14" style="22" customWidth="1"/>
    <col min="8968" max="8968" width="14.5703125" style="22" customWidth="1"/>
    <col min="8969" max="9216" width="11.42578125" style="22"/>
    <col min="9217" max="9217" width="3.28515625" style="22" customWidth="1"/>
    <col min="9218" max="9223" width="14" style="22" customWidth="1"/>
    <col min="9224" max="9224" width="14.5703125" style="22" customWidth="1"/>
    <col min="9225" max="9472" width="11.42578125" style="22"/>
    <col min="9473" max="9473" width="3.28515625" style="22" customWidth="1"/>
    <col min="9474" max="9479" width="14" style="22" customWidth="1"/>
    <col min="9480" max="9480" width="14.5703125" style="22" customWidth="1"/>
    <col min="9481" max="9728" width="11.42578125" style="22"/>
    <col min="9729" max="9729" width="3.28515625" style="22" customWidth="1"/>
    <col min="9730" max="9735" width="14" style="22" customWidth="1"/>
    <col min="9736" max="9736" width="14.5703125" style="22" customWidth="1"/>
    <col min="9737" max="9984" width="11.42578125" style="22"/>
    <col min="9985" max="9985" width="3.28515625" style="22" customWidth="1"/>
    <col min="9986" max="9991" width="14" style="22" customWidth="1"/>
    <col min="9992" max="9992" width="14.5703125" style="22" customWidth="1"/>
    <col min="9993" max="10240" width="11.42578125" style="22"/>
    <col min="10241" max="10241" width="3.28515625" style="22" customWidth="1"/>
    <col min="10242" max="10247" width="14" style="22" customWidth="1"/>
    <col min="10248" max="10248" width="14.5703125" style="22" customWidth="1"/>
    <col min="10249" max="10496" width="11.42578125" style="22"/>
    <col min="10497" max="10497" width="3.28515625" style="22" customWidth="1"/>
    <col min="10498" max="10503" width="14" style="22" customWidth="1"/>
    <col min="10504" max="10504" width="14.5703125" style="22" customWidth="1"/>
    <col min="10505" max="10752" width="11.42578125" style="22"/>
    <col min="10753" max="10753" width="3.28515625" style="22" customWidth="1"/>
    <col min="10754" max="10759" width="14" style="22" customWidth="1"/>
    <col min="10760" max="10760" width="14.5703125" style="22" customWidth="1"/>
    <col min="10761" max="11008" width="11.42578125" style="22"/>
    <col min="11009" max="11009" width="3.28515625" style="22" customWidth="1"/>
    <col min="11010" max="11015" width="14" style="22" customWidth="1"/>
    <col min="11016" max="11016" width="14.5703125" style="22" customWidth="1"/>
    <col min="11017" max="11264" width="11.42578125" style="22"/>
    <col min="11265" max="11265" width="3.28515625" style="22" customWidth="1"/>
    <col min="11266" max="11271" width="14" style="22" customWidth="1"/>
    <col min="11272" max="11272" width="14.5703125" style="22" customWidth="1"/>
    <col min="11273" max="11520" width="11.42578125" style="22"/>
    <col min="11521" max="11521" width="3.28515625" style="22" customWidth="1"/>
    <col min="11522" max="11527" width="14" style="22" customWidth="1"/>
    <col min="11528" max="11528" width="14.5703125" style="22" customWidth="1"/>
    <col min="11529" max="11776" width="11.42578125" style="22"/>
    <col min="11777" max="11777" width="3.28515625" style="22" customWidth="1"/>
    <col min="11778" max="11783" width="14" style="22" customWidth="1"/>
    <col min="11784" max="11784" width="14.5703125" style="22" customWidth="1"/>
    <col min="11785" max="12032" width="11.42578125" style="22"/>
    <col min="12033" max="12033" width="3.28515625" style="22" customWidth="1"/>
    <col min="12034" max="12039" width="14" style="22" customWidth="1"/>
    <col min="12040" max="12040" width="14.5703125" style="22" customWidth="1"/>
    <col min="12041" max="12288" width="11.42578125" style="22"/>
    <col min="12289" max="12289" width="3.28515625" style="22" customWidth="1"/>
    <col min="12290" max="12295" width="14" style="22" customWidth="1"/>
    <col min="12296" max="12296" width="14.5703125" style="22" customWidth="1"/>
    <col min="12297" max="12544" width="11.42578125" style="22"/>
    <col min="12545" max="12545" width="3.28515625" style="22" customWidth="1"/>
    <col min="12546" max="12551" width="14" style="22" customWidth="1"/>
    <col min="12552" max="12552" width="14.5703125" style="22" customWidth="1"/>
    <col min="12553" max="12800" width="11.42578125" style="22"/>
    <col min="12801" max="12801" width="3.28515625" style="22" customWidth="1"/>
    <col min="12802" max="12807" width="14" style="22" customWidth="1"/>
    <col min="12808" max="12808" width="14.5703125" style="22" customWidth="1"/>
    <col min="12809" max="13056" width="11.42578125" style="22"/>
    <col min="13057" max="13057" width="3.28515625" style="22" customWidth="1"/>
    <col min="13058" max="13063" width="14" style="22" customWidth="1"/>
    <col min="13064" max="13064" width="14.5703125" style="22" customWidth="1"/>
    <col min="13065" max="13312" width="11.42578125" style="22"/>
    <col min="13313" max="13313" width="3.28515625" style="22" customWidth="1"/>
    <col min="13314" max="13319" width="14" style="22" customWidth="1"/>
    <col min="13320" max="13320" width="14.5703125" style="22" customWidth="1"/>
    <col min="13321" max="13568" width="11.42578125" style="22"/>
    <col min="13569" max="13569" width="3.28515625" style="22" customWidth="1"/>
    <col min="13570" max="13575" width="14" style="22" customWidth="1"/>
    <col min="13576" max="13576" width="14.5703125" style="22" customWidth="1"/>
    <col min="13577" max="13824" width="11.42578125" style="22"/>
    <col min="13825" max="13825" width="3.28515625" style="22" customWidth="1"/>
    <col min="13826" max="13831" width="14" style="22" customWidth="1"/>
    <col min="13832" max="13832" width="14.5703125" style="22" customWidth="1"/>
    <col min="13833" max="14080" width="11.42578125" style="22"/>
    <col min="14081" max="14081" width="3.28515625" style="22" customWidth="1"/>
    <col min="14082" max="14087" width="14" style="22" customWidth="1"/>
    <col min="14088" max="14088" width="14.5703125" style="22" customWidth="1"/>
    <col min="14089" max="14336" width="11.42578125" style="22"/>
    <col min="14337" max="14337" width="3.28515625" style="22" customWidth="1"/>
    <col min="14338" max="14343" width="14" style="22" customWidth="1"/>
    <col min="14344" max="14344" width="14.5703125" style="22" customWidth="1"/>
    <col min="14345" max="14592" width="11.42578125" style="22"/>
    <col min="14593" max="14593" width="3.28515625" style="22" customWidth="1"/>
    <col min="14594" max="14599" width="14" style="22" customWidth="1"/>
    <col min="14600" max="14600" width="14.5703125" style="22" customWidth="1"/>
    <col min="14601" max="14848" width="11.42578125" style="22"/>
    <col min="14849" max="14849" width="3.28515625" style="22" customWidth="1"/>
    <col min="14850" max="14855" width="14" style="22" customWidth="1"/>
    <col min="14856" max="14856" width="14.5703125" style="22" customWidth="1"/>
    <col min="14857" max="15104" width="11.42578125" style="22"/>
    <col min="15105" max="15105" width="3.28515625" style="22" customWidth="1"/>
    <col min="15106" max="15111" width="14" style="22" customWidth="1"/>
    <col min="15112" max="15112" width="14.5703125" style="22" customWidth="1"/>
    <col min="15113" max="15360" width="11.42578125" style="22"/>
    <col min="15361" max="15361" width="3.28515625" style="22" customWidth="1"/>
    <col min="15362" max="15367" width="14" style="22" customWidth="1"/>
    <col min="15368" max="15368" width="14.5703125" style="22" customWidth="1"/>
    <col min="15369" max="15616" width="11.42578125" style="22"/>
    <col min="15617" max="15617" width="3.28515625" style="22" customWidth="1"/>
    <col min="15618" max="15623" width="14" style="22" customWidth="1"/>
    <col min="15624" max="15624" width="14.5703125" style="22" customWidth="1"/>
    <col min="15625" max="15872" width="11.42578125" style="22"/>
    <col min="15873" max="15873" width="3.28515625" style="22" customWidth="1"/>
    <col min="15874" max="15879" width="14" style="22" customWidth="1"/>
    <col min="15880" max="15880" width="14.5703125" style="22" customWidth="1"/>
    <col min="15881" max="16128" width="11.42578125" style="22"/>
    <col min="16129" max="16129" width="3.28515625" style="22" customWidth="1"/>
    <col min="16130" max="16135" width="14" style="22" customWidth="1"/>
    <col min="16136" max="16136" width="14.5703125" style="22" customWidth="1"/>
    <col min="16137" max="16384" width="11.42578125" style="22"/>
  </cols>
  <sheetData>
    <row r="1" spans="1:50" ht="11.25" customHeight="1">
      <c r="B1" s="130"/>
      <c r="C1" s="131"/>
      <c r="D1" s="131"/>
      <c r="E1" s="131"/>
      <c r="F1" s="131"/>
      <c r="G1" s="131"/>
      <c r="H1" s="132"/>
    </row>
    <row r="2" spans="1:50" ht="63.75" customHeight="1">
      <c r="A2" s="24"/>
      <c r="B2" s="133" t="s">
        <v>1673</v>
      </c>
      <c r="C2" s="133"/>
      <c r="D2" s="133"/>
      <c r="E2" s="133"/>
      <c r="F2" s="133"/>
      <c r="G2" s="133"/>
      <c r="H2" s="133"/>
      <c r="I2" s="25"/>
      <c r="AF2" s="26"/>
      <c r="AG2" s="26"/>
      <c r="AH2" s="26"/>
      <c r="AI2" s="26"/>
      <c r="AJ2" s="26"/>
      <c r="AK2" s="26"/>
      <c r="AL2" s="26"/>
      <c r="AM2" s="26"/>
      <c r="AN2" s="26"/>
      <c r="AO2" s="26"/>
      <c r="AP2" s="26"/>
      <c r="AQ2" s="26"/>
      <c r="AR2" s="26"/>
      <c r="AS2" s="26"/>
      <c r="AT2" s="26"/>
      <c r="AU2" s="26"/>
      <c r="AV2" s="26"/>
      <c r="AW2" s="26"/>
      <c r="AX2" s="27"/>
    </row>
    <row r="3" spans="1:50" ht="51.75" customHeight="1">
      <c r="A3" s="24"/>
      <c r="B3" s="142" t="s">
        <v>1616</v>
      </c>
      <c r="C3" s="143"/>
      <c r="D3" s="143"/>
      <c r="E3" s="143"/>
      <c r="F3" s="143"/>
      <c r="G3" s="143"/>
      <c r="H3" s="144"/>
      <c r="I3" s="25"/>
      <c r="J3"/>
      <c r="AF3" s="28"/>
      <c r="AG3" s="28"/>
      <c r="AH3" s="28"/>
      <c r="AI3" s="28"/>
      <c r="AJ3" s="28"/>
      <c r="AK3" s="28"/>
      <c r="AL3" s="28"/>
      <c r="AM3" s="28"/>
      <c r="AN3" s="28"/>
      <c r="AO3" s="28"/>
      <c r="AP3" s="28"/>
      <c r="AQ3" s="28"/>
      <c r="AR3" s="28"/>
      <c r="AS3" s="28"/>
      <c r="AT3" s="28"/>
      <c r="AU3" s="28"/>
      <c r="AV3" s="28"/>
      <c r="AW3" s="28"/>
      <c r="AX3" s="29"/>
    </row>
    <row r="4" spans="1:50" ht="18" customHeight="1">
      <c r="A4" s="24"/>
      <c r="B4" s="134" t="s">
        <v>1440</v>
      </c>
      <c r="C4" s="134"/>
      <c r="D4" s="134"/>
      <c r="E4" s="134"/>
      <c r="F4" s="134"/>
      <c r="G4" s="134"/>
      <c r="H4" s="134"/>
      <c r="I4" s="25"/>
      <c r="AF4" s="28"/>
      <c r="AG4" s="28"/>
      <c r="AH4" s="28"/>
      <c r="AI4" s="28"/>
      <c r="AJ4" s="28"/>
      <c r="AK4" s="28"/>
      <c r="AL4" s="28"/>
      <c r="AM4" s="28"/>
      <c r="AN4" s="28"/>
      <c r="AO4" s="28"/>
      <c r="AP4" s="28"/>
      <c r="AQ4" s="28"/>
      <c r="AR4" s="28"/>
      <c r="AS4" s="28"/>
      <c r="AT4" s="28"/>
      <c r="AU4" s="28"/>
      <c r="AV4" s="28"/>
      <c r="AW4" s="28"/>
      <c r="AX4" s="29"/>
    </row>
    <row r="5" spans="1:50" ht="59.25" customHeight="1">
      <c r="A5" s="24"/>
      <c r="B5" s="139" t="s">
        <v>1674</v>
      </c>
      <c r="C5" s="140"/>
      <c r="D5" s="140"/>
      <c r="E5" s="140"/>
      <c r="F5" s="140"/>
      <c r="G5" s="140"/>
      <c r="H5" s="141"/>
      <c r="I5" s="25"/>
      <c r="AF5" s="28"/>
      <c r="AG5" s="28"/>
      <c r="AH5" s="28"/>
      <c r="AI5" s="28"/>
      <c r="AJ5" s="28"/>
      <c r="AK5" s="28"/>
      <c r="AL5" s="28"/>
      <c r="AM5" s="28"/>
      <c r="AN5" s="28"/>
      <c r="AO5" s="28"/>
      <c r="AP5" s="28"/>
      <c r="AQ5" s="28"/>
      <c r="AR5" s="28"/>
      <c r="AS5" s="28"/>
      <c r="AT5" s="28"/>
      <c r="AU5" s="28"/>
      <c r="AV5" s="28"/>
      <c r="AW5" s="28"/>
      <c r="AX5" s="29"/>
    </row>
    <row r="6" spans="1:50" ht="21.75" customHeight="1">
      <c r="A6" s="24"/>
      <c r="B6" s="134" t="s">
        <v>241</v>
      </c>
      <c r="C6" s="134"/>
      <c r="D6" s="134"/>
      <c r="E6" s="134"/>
      <c r="F6" s="134"/>
      <c r="G6" s="134"/>
      <c r="H6" s="134"/>
      <c r="I6" s="25"/>
      <c r="AF6" s="28"/>
      <c r="AG6" s="28"/>
      <c r="AH6" s="28"/>
      <c r="AI6" s="28"/>
      <c r="AJ6" s="28"/>
      <c r="AK6" s="28"/>
      <c r="AL6" s="28"/>
      <c r="AM6" s="28"/>
      <c r="AN6" s="28"/>
      <c r="AO6" s="28"/>
      <c r="AP6" s="28"/>
      <c r="AQ6" s="28"/>
      <c r="AR6" s="28"/>
      <c r="AS6" s="28"/>
      <c r="AT6" s="28"/>
      <c r="AU6" s="28"/>
      <c r="AV6" s="28"/>
      <c r="AW6" s="28"/>
      <c r="AX6" s="29"/>
    </row>
    <row r="7" spans="1:50" ht="192.75" customHeight="1">
      <c r="A7" s="24"/>
      <c r="B7" s="135" t="s">
        <v>1675</v>
      </c>
      <c r="C7" s="136"/>
      <c r="D7" s="136"/>
      <c r="E7" s="136"/>
      <c r="F7" s="136"/>
      <c r="G7" s="136"/>
      <c r="H7" s="137"/>
      <c r="I7" s="30"/>
      <c r="AF7" s="31"/>
      <c r="AG7" s="31"/>
      <c r="AH7" s="31"/>
      <c r="AI7" s="31"/>
      <c r="AJ7" s="31"/>
      <c r="AK7" s="31"/>
      <c r="AL7" s="31"/>
      <c r="AM7" s="31"/>
      <c r="AN7" s="31"/>
      <c r="AO7" s="31"/>
      <c r="AP7" s="31"/>
      <c r="AQ7" s="31"/>
      <c r="AR7" s="31"/>
      <c r="AS7" s="31"/>
      <c r="AT7" s="31"/>
      <c r="AU7" s="31"/>
      <c r="AV7" s="31"/>
      <c r="AW7" s="31"/>
      <c r="AX7" s="32"/>
    </row>
    <row r="8" spans="1:50" ht="79.5" customHeight="1">
      <c r="A8" s="24"/>
      <c r="B8" s="138" t="s">
        <v>1439</v>
      </c>
      <c r="C8" s="138"/>
      <c r="D8" s="138"/>
      <c r="E8" s="138"/>
      <c r="F8" s="138"/>
      <c r="G8" s="138"/>
      <c r="H8" s="138"/>
      <c r="I8" s="25"/>
    </row>
    <row r="9" spans="1:50" s="23" customFormat="1" ht="46.5" customHeight="1">
      <c r="B9" s="33"/>
      <c r="C9" s="33"/>
      <c r="D9" s="33"/>
      <c r="E9" s="33"/>
      <c r="F9" s="33"/>
      <c r="G9" s="33"/>
      <c r="H9" s="34"/>
      <c r="AF9" s="25"/>
    </row>
    <row r="10" spans="1:50" s="23" customFormat="1" ht="46.5" customHeight="1">
      <c r="B10" s="35"/>
      <c r="C10" s="35"/>
      <c r="D10" s="35"/>
      <c r="E10" s="35"/>
      <c r="F10" s="35"/>
      <c r="G10" s="35"/>
      <c r="H10" s="36"/>
      <c r="AF10" s="25"/>
    </row>
    <row r="11" spans="1:50" s="23" customFormat="1" ht="46.5" customHeight="1">
      <c r="B11" s="35"/>
      <c r="C11" s="35"/>
      <c r="D11" s="35"/>
      <c r="E11" s="35"/>
      <c r="F11" s="35"/>
      <c r="G11" s="35"/>
      <c r="H11" s="36"/>
      <c r="AF11" s="25"/>
    </row>
    <row r="12" spans="1:50" s="23" customFormat="1" ht="46.5" customHeight="1">
      <c r="B12" s="35"/>
      <c r="C12" s="35"/>
      <c r="D12" s="35"/>
      <c r="E12" s="35"/>
      <c r="F12" s="35"/>
      <c r="G12" s="35"/>
      <c r="H12" s="36"/>
      <c r="AF12" s="25"/>
    </row>
    <row r="13" spans="1:50" s="23" customFormat="1" ht="46.5" customHeight="1">
      <c r="B13" s="35"/>
      <c r="C13" s="35"/>
      <c r="D13" s="35"/>
      <c r="E13" s="35"/>
      <c r="F13" s="35"/>
      <c r="G13" s="35"/>
      <c r="H13" s="36"/>
      <c r="AF13" s="25"/>
    </row>
    <row r="14" spans="1:50" s="23" customFormat="1" ht="46.5" customHeight="1">
      <c r="B14" s="35"/>
      <c r="C14" s="35"/>
      <c r="D14" s="35"/>
      <c r="E14" s="35"/>
      <c r="F14" s="35"/>
      <c r="G14" s="35"/>
      <c r="H14" s="36"/>
      <c r="AF14" s="25"/>
    </row>
    <row r="15" spans="1:50" s="23" customFormat="1" ht="46.5" customHeight="1">
      <c r="B15" s="35"/>
      <c r="C15" s="35"/>
      <c r="D15" s="35"/>
      <c r="E15" s="35"/>
      <c r="F15" s="35"/>
      <c r="G15" s="35"/>
      <c r="H15" s="36"/>
      <c r="AF15" s="25"/>
    </row>
    <row r="16" spans="1:50" s="23" customFormat="1" ht="46.5" customHeight="1">
      <c r="B16" s="35"/>
      <c r="C16" s="35"/>
      <c r="D16" s="35"/>
      <c r="E16" s="35"/>
      <c r="F16" s="35"/>
      <c r="G16" s="35"/>
      <c r="H16" s="36"/>
      <c r="AF16" s="25"/>
    </row>
    <row r="17" spans="2:32" s="23" customFormat="1" ht="46.5" customHeight="1">
      <c r="B17" s="35"/>
      <c r="C17" s="35"/>
      <c r="D17" s="35"/>
      <c r="E17" s="35"/>
      <c r="F17" s="35"/>
      <c r="G17" s="35"/>
      <c r="H17" s="36"/>
      <c r="AF17" s="25"/>
    </row>
    <row r="18" spans="2:32" s="23" customFormat="1" ht="46.5" customHeight="1">
      <c r="B18" s="35"/>
      <c r="C18" s="35"/>
      <c r="D18" s="35"/>
      <c r="E18" s="35"/>
      <c r="F18" s="35"/>
      <c r="G18" s="35"/>
      <c r="H18" s="36"/>
      <c r="AF18" s="25"/>
    </row>
    <row r="19" spans="2:32" s="23" customFormat="1" ht="46.5" customHeight="1">
      <c r="B19" s="35"/>
      <c r="C19" s="35"/>
      <c r="D19" s="35"/>
      <c r="E19" s="35"/>
      <c r="F19" s="35"/>
      <c r="G19" s="35"/>
      <c r="H19" s="36"/>
      <c r="AF19" s="25"/>
    </row>
    <row r="20" spans="2:32" s="23" customFormat="1" ht="46.5" customHeight="1">
      <c r="B20" s="35"/>
      <c r="C20" s="35"/>
      <c r="D20" s="35"/>
      <c r="E20" s="35"/>
      <c r="F20" s="35"/>
      <c r="G20" s="35"/>
      <c r="H20" s="36"/>
      <c r="AF20" s="25"/>
    </row>
    <row r="21" spans="2:32" s="23" customFormat="1" ht="46.5" customHeight="1">
      <c r="B21" s="35"/>
      <c r="C21" s="35"/>
      <c r="D21" s="35"/>
      <c r="E21" s="35"/>
      <c r="F21" s="35"/>
      <c r="G21" s="35"/>
      <c r="H21" s="36"/>
      <c r="AF21" s="25"/>
    </row>
    <row r="22" spans="2:32" s="23" customFormat="1" ht="46.5" customHeight="1">
      <c r="B22" s="35"/>
      <c r="C22" s="35"/>
      <c r="D22" s="35"/>
      <c r="E22" s="35"/>
      <c r="F22" s="35"/>
      <c r="G22" s="35"/>
      <c r="H22" s="36"/>
      <c r="AF22" s="25"/>
    </row>
    <row r="23" spans="2:32" s="23" customFormat="1" ht="46.5" customHeight="1">
      <c r="B23" s="35"/>
      <c r="C23" s="35"/>
      <c r="D23" s="35"/>
      <c r="E23" s="35"/>
      <c r="F23" s="35"/>
      <c r="G23" s="35"/>
      <c r="H23" s="36"/>
      <c r="AF23" s="25"/>
    </row>
  </sheetData>
  <mergeCells count="8">
    <mergeCell ref="B1:H1"/>
    <mergeCell ref="B2:H2"/>
    <mergeCell ref="B6:H6"/>
    <mergeCell ref="B7:H7"/>
    <mergeCell ref="B8:H8"/>
    <mergeCell ref="B4:H4"/>
    <mergeCell ref="B5:H5"/>
    <mergeCell ref="B3:H3"/>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9"/>
  <sheetViews>
    <sheetView showGridLines="0" showWhiteSpace="0" zoomScaleNormal="100" zoomScalePageLayoutView="110" workbookViewId="0">
      <selection activeCell="A4" sqref="A4:I4"/>
    </sheetView>
  </sheetViews>
  <sheetFormatPr baseColWidth="10" defaultRowHeight="15"/>
  <cols>
    <col min="1" max="1" width="14.42578125" style="66" customWidth="1"/>
    <col min="2" max="2" width="17.140625" style="66" customWidth="1"/>
    <col min="3" max="3" width="13.42578125" style="66" customWidth="1"/>
    <col min="4" max="4" width="26.7109375" style="66" customWidth="1"/>
    <col min="5" max="5" width="20.5703125" style="66" customWidth="1"/>
    <col min="6" max="6" width="8" style="66" customWidth="1"/>
    <col min="7" max="7" width="31.42578125" style="66" customWidth="1"/>
    <col min="8" max="8" width="29.42578125" style="66" customWidth="1"/>
    <col min="9" max="9" width="27.140625" style="66" customWidth="1"/>
    <col min="10" max="16384" width="11.42578125" style="66"/>
  </cols>
  <sheetData>
    <row r="1" spans="1:9" ht="22.5" customHeight="1">
      <c r="A1" s="145"/>
      <c r="B1" s="148" t="s">
        <v>1441</v>
      </c>
      <c r="C1" s="148"/>
      <c r="D1" s="148"/>
      <c r="E1" s="148"/>
      <c r="F1" s="148" t="s">
        <v>1676</v>
      </c>
      <c r="G1" s="148"/>
      <c r="H1" s="148"/>
      <c r="I1" s="148"/>
    </row>
    <row r="2" spans="1:9" ht="18" customHeight="1">
      <c r="A2" s="146"/>
      <c r="B2" s="148"/>
      <c r="C2" s="148"/>
      <c r="D2" s="148"/>
      <c r="E2" s="148"/>
      <c r="F2" s="148" t="s">
        <v>1679</v>
      </c>
      <c r="G2" s="148"/>
      <c r="H2" s="148"/>
      <c r="I2" s="148"/>
    </row>
    <row r="3" spans="1:9" ht="27.75" customHeight="1">
      <c r="A3" s="147"/>
      <c r="B3" s="148"/>
      <c r="C3" s="148"/>
      <c r="D3" s="148"/>
      <c r="E3" s="148"/>
      <c r="F3" s="148" t="s">
        <v>1442</v>
      </c>
      <c r="G3" s="148"/>
      <c r="H3" s="148"/>
      <c r="I3" s="148"/>
    </row>
    <row r="4" spans="1:9" ht="85.5" customHeight="1">
      <c r="A4" s="152" t="s">
        <v>1622</v>
      </c>
      <c r="B4" s="152"/>
      <c r="C4" s="152"/>
      <c r="D4" s="152"/>
      <c r="E4" s="152"/>
      <c r="F4" s="152"/>
      <c r="G4" s="152"/>
      <c r="H4" s="152"/>
      <c r="I4" s="152"/>
    </row>
    <row r="5" spans="1:9" s="122" customFormat="1" ht="27" customHeight="1">
      <c r="A5" s="160" t="s">
        <v>1613</v>
      </c>
      <c r="B5" s="160"/>
      <c r="C5" s="161" t="s">
        <v>1620</v>
      </c>
      <c r="D5" s="160"/>
      <c r="E5" s="160"/>
      <c r="F5" s="161" t="s">
        <v>1621</v>
      </c>
      <c r="G5" s="160"/>
      <c r="H5" s="160"/>
      <c r="I5" s="160"/>
    </row>
    <row r="6" spans="1:9">
      <c r="A6" s="185" t="s">
        <v>253</v>
      </c>
      <c r="B6" s="185"/>
      <c r="C6" s="165"/>
      <c r="D6" s="165"/>
      <c r="E6" s="165"/>
      <c r="F6" s="153"/>
      <c r="G6" s="153"/>
      <c r="H6" s="153"/>
      <c r="I6" s="153"/>
    </row>
    <row r="7" spans="1:9" ht="8.25" customHeight="1">
      <c r="A7" s="128"/>
      <c r="B7" s="128"/>
      <c r="C7" s="46"/>
      <c r="D7" s="46"/>
      <c r="E7" s="46"/>
      <c r="F7" s="129"/>
      <c r="G7" s="129"/>
      <c r="H7" s="129"/>
      <c r="I7" s="129"/>
    </row>
    <row r="8" spans="1:9" ht="38.25" customHeight="1">
      <c r="A8" s="154" t="s">
        <v>1677</v>
      </c>
      <c r="B8" s="155"/>
      <c r="C8" s="155"/>
      <c r="D8" s="155"/>
      <c r="E8" s="156"/>
      <c r="F8" s="154" t="s">
        <v>1678</v>
      </c>
      <c r="G8" s="175"/>
      <c r="H8" s="175"/>
      <c r="I8" s="176"/>
    </row>
    <row r="9" spans="1:9">
      <c r="A9" s="157"/>
      <c r="B9" s="158"/>
      <c r="C9" s="158"/>
      <c r="D9" s="158"/>
      <c r="E9" s="159"/>
      <c r="F9" s="153"/>
      <c r="G9" s="153"/>
      <c r="H9" s="153"/>
      <c r="I9" s="153"/>
    </row>
    <row r="10" spans="1:9" ht="12" customHeight="1">
      <c r="A10" s="184"/>
      <c r="B10" s="184"/>
      <c r="C10" s="184"/>
      <c r="D10" s="184"/>
      <c r="E10" s="184"/>
      <c r="F10" s="184"/>
      <c r="G10" s="184"/>
      <c r="H10" s="184"/>
      <c r="I10" s="184"/>
    </row>
    <row r="11" spans="1:9">
      <c r="A11" s="181" t="s">
        <v>1443</v>
      </c>
      <c r="B11" s="181"/>
      <c r="C11" s="181"/>
      <c r="D11" s="181"/>
      <c r="E11" s="181"/>
      <c r="F11" s="181"/>
      <c r="G11" s="181"/>
      <c r="H11" s="181"/>
      <c r="I11" s="181"/>
    </row>
    <row r="12" spans="1:9" s="68" customFormat="1" ht="5.25" customHeight="1">
      <c r="A12" s="67"/>
      <c r="B12" s="38"/>
      <c r="C12" s="38"/>
      <c r="D12" s="38"/>
      <c r="E12" s="38"/>
      <c r="F12" s="38"/>
      <c r="G12" s="38"/>
      <c r="H12" s="43"/>
      <c r="I12" s="43"/>
    </row>
    <row r="13" spans="1:9" ht="63" customHeight="1">
      <c r="A13" s="182" t="s">
        <v>1636</v>
      </c>
      <c r="B13" s="183"/>
      <c r="C13" s="183"/>
      <c r="D13" s="183"/>
      <c r="E13" s="121" t="s">
        <v>1623</v>
      </c>
      <c r="F13" s="182" t="s">
        <v>1624</v>
      </c>
      <c r="G13" s="183"/>
      <c r="H13" s="183"/>
      <c r="I13" s="183"/>
    </row>
    <row r="14" spans="1:9" ht="26.25" customHeight="1">
      <c r="A14" s="151" t="s">
        <v>1444</v>
      </c>
      <c r="B14" s="151"/>
      <c r="C14" s="151"/>
      <c r="D14" s="151"/>
      <c r="E14" s="71" t="s">
        <v>1445</v>
      </c>
      <c r="F14" s="151" t="s">
        <v>233</v>
      </c>
      <c r="G14" s="151"/>
      <c r="H14" s="151"/>
      <c r="I14" s="151"/>
    </row>
    <row r="15" spans="1:9" ht="33.75" customHeight="1">
      <c r="A15" s="149" t="s">
        <v>1625</v>
      </c>
      <c r="B15" s="150"/>
      <c r="C15" s="150"/>
      <c r="D15" s="150"/>
      <c r="E15" s="149" t="s">
        <v>1628</v>
      </c>
      <c r="F15" s="150"/>
      <c r="G15" s="150"/>
      <c r="H15" s="150"/>
      <c r="I15" s="150"/>
    </row>
    <row r="16" spans="1:9" ht="20.25" customHeight="1">
      <c r="A16" s="151"/>
      <c r="B16" s="151"/>
      <c r="C16" s="151"/>
      <c r="D16" s="151"/>
      <c r="E16" s="151"/>
      <c r="F16" s="151"/>
      <c r="G16" s="151"/>
      <c r="H16" s="151"/>
      <c r="I16" s="151"/>
    </row>
    <row r="17" spans="1:9" ht="49.5" customHeight="1">
      <c r="A17" s="161" t="s">
        <v>1629</v>
      </c>
      <c r="B17" s="161"/>
      <c r="C17" s="161"/>
      <c r="D17" s="161"/>
      <c r="E17" s="161"/>
      <c r="F17" s="161"/>
      <c r="G17" s="161"/>
      <c r="H17" s="149" t="s">
        <v>1630</v>
      </c>
      <c r="I17" s="149"/>
    </row>
    <row r="18" spans="1:9" ht="21" customHeight="1">
      <c r="A18" s="151"/>
      <c r="B18" s="151"/>
      <c r="C18" s="151"/>
      <c r="D18" s="151"/>
      <c r="E18" s="151"/>
      <c r="F18" s="151"/>
      <c r="G18" s="151"/>
      <c r="H18" s="151"/>
      <c r="I18" s="151"/>
    </row>
    <row r="19" spans="1:9" ht="28.5" customHeight="1">
      <c r="A19" s="154" t="s">
        <v>1631</v>
      </c>
      <c r="B19" s="175"/>
      <c r="C19" s="176"/>
      <c r="D19" s="172"/>
      <c r="E19" s="173"/>
      <c r="F19" s="173"/>
      <c r="G19" s="173"/>
      <c r="H19" s="173"/>
      <c r="I19" s="174"/>
    </row>
    <row r="20" spans="1:9" ht="8.25" customHeight="1">
      <c r="A20" s="39"/>
      <c r="B20" s="39"/>
      <c r="C20" s="39"/>
      <c r="D20" s="40"/>
      <c r="E20" s="40"/>
      <c r="F20" s="40"/>
      <c r="G20" s="40"/>
      <c r="H20" s="43"/>
      <c r="I20" s="43"/>
    </row>
    <row r="21" spans="1:9" ht="18.75" customHeight="1">
      <c r="A21" s="177" t="s">
        <v>1635</v>
      </c>
      <c r="B21" s="177"/>
      <c r="C21" s="177"/>
      <c r="D21" s="177"/>
      <c r="E21" s="177"/>
      <c r="F21" s="40"/>
      <c r="G21" s="40"/>
      <c r="H21" s="43"/>
      <c r="I21" s="43"/>
    </row>
    <row r="22" spans="1:9" ht="52.5" customHeight="1">
      <c r="A22" s="168" t="s">
        <v>1632</v>
      </c>
      <c r="B22" s="169"/>
      <c r="C22" s="169"/>
      <c r="D22" s="123" t="s">
        <v>1633</v>
      </c>
      <c r="E22" s="123" t="s">
        <v>1634</v>
      </c>
      <c r="F22" s="44"/>
      <c r="G22" s="69" t="s">
        <v>1637</v>
      </c>
      <c r="H22" s="69" t="s">
        <v>1639</v>
      </c>
      <c r="I22" s="69" t="s">
        <v>1634</v>
      </c>
    </row>
    <row r="23" spans="1:9" ht="21.75" customHeight="1">
      <c r="A23" s="179"/>
      <c r="B23" s="179"/>
      <c r="C23" s="179"/>
      <c r="D23" s="72"/>
      <c r="E23" s="73" t="e">
        <f>(D23)/(D35)</f>
        <v>#DIV/0!</v>
      </c>
      <c r="F23" s="62"/>
      <c r="G23" s="64" t="s">
        <v>1414</v>
      </c>
      <c r="H23" s="64"/>
      <c r="I23" s="48" t="e">
        <f>H23/D35</f>
        <v>#DIV/0!</v>
      </c>
    </row>
    <row r="24" spans="1:9" ht="21.75" customHeight="1">
      <c r="A24" s="179"/>
      <c r="B24" s="179"/>
      <c r="C24" s="179"/>
      <c r="D24" s="72"/>
      <c r="E24" s="73" t="e">
        <f>(D24)/D35</f>
        <v>#DIV/0!</v>
      </c>
      <c r="F24" s="62"/>
      <c r="G24" s="65" t="s">
        <v>245</v>
      </c>
      <c r="H24" s="64"/>
      <c r="I24" s="48" t="e">
        <f>H24/D35</f>
        <v>#DIV/0!</v>
      </c>
    </row>
    <row r="25" spans="1:9" ht="21.75" customHeight="1">
      <c r="A25" s="179"/>
      <c r="B25" s="179"/>
      <c r="C25" s="179"/>
      <c r="D25" s="72"/>
      <c r="E25" s="73" t="e">
        <f>(D25)/D35</f>
        <v>#DIV/0!</v>
      </c>
      <c r="F25" s="62"/>
      <c r="G25" s="64" t="s">
        <v>246</v>
      </c>
      <c r="H25" s="64"/>
      <c r="I25" s="48" t="e">
        <f>H25/D35</f>
        <v>#DIV/0!</v>
      </c>
    </row>
    <row r="26" spans="1:9" ht="21.75" customHeight="1">
      <c r="A26" s="179"/>
      <c r="B26" s="179"/>
      <c r="C26" s="179"/>
      <c r="D26" s="72"/>
      <c r="E26" s="73" t="e">
        <f>(D26)/D35</f>
        <v>#DIV/0!</v>
      </c>
      <c r="F26" s="62"/>
      <c r="G26" s="65" t="s">
        <v>247</v>
      </c>
      <c r="H26" s="64"/>
      <c r="I26" s="48" t="e">
        <f>H26/D35</f>
        <v>#DIV/0!</v>
      </c>
    </row>
    <row r="27" spans="1:9" ht="21.75" customHeight="1">
      <c r="A27" s="179"/>
      <c r="B27" s="179"/>
      <c r="C27" s="179"/>
      <c r="D27" s="72"/>
      <c r="E27" s="73" t="e">
        <f>(D27)/D35</f>
        <v>#DIV/0!</v>
      </c>
      <c r="F27" s="62"/>
      <c r="G27" s="64" t="s">
        <v>1609</v>
      </c>
      <c r="H27" s="64"/>
      <c r="I27" s="48" t="e">
        <f>H27/D35</f>
        <v>#DIV/0!</v>
      </c>
    </row>
    <row r="28" spans="1:9" ht="21.75" customHeight="1">
      <c r="A28" s="179"/>
      <c r="B28" s="179"/>
      <c r="C28" s="179"/>
      <c r="D28" s="72"/>
      <c r="E28" s="73" t="e">
        <f>(D28)/D35</f>
        <v>#DIV/0!</v>
      </c>
      <c r="F28" s="62"/>
      <c r="G28" s="178"/>
      <c r="H28" s="178"/>
      <c r="I28" s="178"/>
    </row>
    <row r="29" spans="1:9" ht="21.75" customHeight="1">
      <c r="A29" s="179"/>
      <c r="B29" s="179"/>
      <c r="C29" s="179"/>
      <c r="D29" s="72"/>
      <c r="E29" s="73" t="e">
        <f>(D29)/D35</f>
        <v>#DIV/0!</v>
      </c>
      <c r="F29" s="62"/>
      <c r="G29" s="44"/>
      <c r="H29" s="44"/>
      <c r="I29" s="44"/>
    </row>
    <row r="30" spans="1:9" ht="21.75" customHeight="1">
      <c r="A30" s="179"/>
      <c r="B30" s="179"/>
      <c r="C30" s="179"/>
      <c r="D30" s="72"/>
      <c r="E30" s="73" t="e">
        <f>(D30)/D35</f>
        <v>#DIV/0!</v>
      </c>
      <c r="F30" s="62"/>
      <c r="G30" s="44"/>
      <c r="H30" s="44"/>
      <c r="I30" s="44"/>
    </row>
    <row r="31" spans="1:9" ht="21.75" customHeight="1">
      <c r="A31" s="179"/>
      <c r="B31" s="179"/>
      <c r="C31" s="179"/>
      <c r="D31" s="72"/>
      <c r="E31" s="73" t="e">
        <f>(D31)/D35</f>
        <v>#DIV/0!</v>
      </c>
      <c r="F31" s="62"/>
      <c r="G31" s="44"/>
      <c r="H31" s="44"/>
      <c r="I31" s="44"/>
    </row>
    <row r="32" spans="1:9" ht="40.5" customHeight="1">
      <c r="A32" s="179"/>
      <c r="B32" s="179"/>
      <c r="C32" s="179"/>
      <c r="D32" s="72"/>
      <c r="E32" s="73" t="e">
        <f>(D32)/D35</f>
        <v>#DIV/0!</v>
      </c>
      <c r="F32" s="62"/>
      <c r="G32" s="69" t="s">
        <v>1638</v>
      </c>
      <c r="H32" s="69" t="s">
        <v>1640</v>
      </c>
      <c r="I32" s="69" t="s">
        <v>1634</v>
      </c>
    </row>
    <row r="33" spans="1:9" ht="21.75" customHeight="1">
      <c r="A33" s="179"/>
      <c r="B33" s="179"/>
      <c r="C33" s="179"/>
      <c r="D33" s="72"/>
      <c r="E33" s="73" t="e">
        <f>(D33)/D35</f>
        <v>#DIV/0!</v>
      </c>
      <c r="F33" s="62"/>
      <c r="G33" s="63" t="s">
        <v>1</v>
      </c>
      <c r="H33" s="49">
        <v>0</v>
      </c>
      <c r="I33" s="50" t="e">
        <f>H33/D35</f>
        <v>#DIV/0!</v>
      </c>
    </row>
    <row r="34" spans="1:9" ht="21.75" customHeight="1">
      <c r="A34" s="179"/>
      <c r="B34" s="179"/>
      <c r="C34" s="179"/>
      <c r="D34" s="72"/>
      <c r="E34" s="73" t="e">
        <f>(D34)/D35</f>
        <v>#DIV/0!</v>
      </c>
      <c r="F34" s="62"/>
      <c r="G34" s="124" t="s">
        <v>0</v>
      </c>
      <c r="H34" s="125">
        <v>0</v>
      </c>
      <c r="I34" s="126" t="e">
        <f>H34/D35</f>
        <v>#DIV/0!</v>
      </c>
    </row>
    <row r="35" spans="1:9">
      <c r="A35" s="171" t="s">
        <v>1389</v>
      </c>
      <c r="B35" s="171"/>
      <c r="C35" s="171"/>
      <c r="D35" s="72"/>
      <c r="E35" s="74"/>
      <c r="F35" s="62"/>
      <c r="G35" s="40"/>
      <c r="H35" s="41"/>
      <c r="I35" s="41"/>
    </row>
    <row r="36" spans="1:9">
      <c r="A36" s="45"/>
      <c r="B36" s="45"/>
      <c r="C36" s="45"/>
      <c r="D36" s="62"/>
      <c r="E36" s="42"/>
      <c r="F36" s="62"/>
      <c r="G36" s="40"/>
      <c r="H36" s="41"/>
      <c r="I36" s="41"/>
    </row>
    <row r="37" spans="1:9" ht="16.5" customHeight="1">
      <c r="A37" s="180" t="s">
        <v>213</v>
      </c>
      <c r="B37" s="180"/>
      <c r="C37" s="180"/>
      <c r="D37" s="180"/>
      <c r="E37" s="180"/>
      <c r="F37" s="180"/>
      <c r="G37" s="180"/>
      <c r="H37" s="180"/>
      <c r="I37" s="180"/>
    </row>
    <row r="38" spans="1:9" ht="6.75" customHeight="1">
      <c r="A38" s="43"/>
      <c r="B38" s="43"/>
      <c r="C38" s="43"/>
      <c r="D38" s="43"/>
      <c r="E38" s="43"/>
      <c r="F38" s="43"/>
      <c r="G38" s="43"/>
      <c r="H38" s="43"/>
      <c r="I38" s="43"/>
    </row>
    <row r="39" spans="1:9" ht="29.25" customHeight="1">
      <c r="A39" s="186" t="s">
        <v>1643</v>
      </c>
      <c r="B39" s="187"/>
      <c r="C39" s="187"/>
      <c r="D39" s="187"/>
      <c r="E39" s="187"/>
      <c r="F39" s="187"/>
      <c r="G39" s="187"/>
      <c r="H39" s="187"/>
      <c r="I39" s="187"/>
    </row>
    <row r="40" spans="1:9" ht="22.5" customHeight="1">
      <c r="A40" s="163" t="s">
        <v>1642</v>
      </c>
      <c r="B40" s="163"/>
      <c r="C40" s="163"/>
      <c r="D40" s="163"/>
      <c r="E40" s="163"/>
      <c r="F40" s="163"/>
      <c r="G40" s="163"/>
      <c r="H40" s="163"/>
      <c r="I40" s="163"/>
    </row>
    <row r="41" spans="1:9" ht="22.5" customHeight="1">
      <c r="A41" s="170" t="s">
        <v>1641</v>
      </c>
      <c r="B41" s="170"/>
      <c r="C41" s="170"/>
      <c r="D41" s="170"/>
      <c r="E41" s="170"/>
      <c r="F41" s="170"/>
      <c r="G41" s="170"/>
      <c r="H41" s="170"/>
      <c r="I41" s="170"/>
    </row>
    <row r="42" spans="1:9" ht="15" customHeight="1">
      <c r="A42" s="187" t="s">
        <v>1415</v>
      </c>
      <c r="B42" s="187"/>
      <c r="C42" s="187"/>
      <c r="D42" s="187"/>
      <c r="E42" s="187"/>
      <c r="F42" s="187"/>
      <c r="G42" s="187"/>
      <c r="H42" s="187"/>
      <c r="I42" s="187"/>
    </row>
    <row r="43" spans="1:9" ht="7.5" customHeight="1">
      <c r="A43" s="184"/>
      <c r="B43" s="184"/>
      <c r="C43" s="184"/>
      <c r="D43" s="184"/>
      <c r="E43" s="184"/>
      <c r="F43" s="184"/>
      <c r="G43" s="184"/>
      <c r="H43" s="184"/>
      <c r="I43" s="184"/>
    </row>
    <row r="44" spans="1:9" ht="38.25" customHeight="1">
      <c r="A44" s="161" t="s">
        <v>1644</v>
      </c>
      <c r="B44" s="161"/>
      <c r="C44" s="161" t="s">
        <v>1648</v>
      </c>
      <c r="D44" s="160"/>
      <c r="E44" s="160"/>
      <c r="F44" s="160"/>
      <c r="G44" s="160"/>
      <c r="H44" s="160"/>
      <c r="I44" s="160"/>
    </row>
    <row r="45" spans="1:9" ht="18.75" customHeight="1">
      <c r="A45" s="162"/>
      <c r="B45" s="162"/>
      <c r="C45" s="164"/>
      <c r="D45" s="164"/>
      <c r="E45" s="164"/>
      <c r="F45" s="164"/>
      <c r="G45" s="164"/>
      <c r="H45" s="164"/>
      <c r="I45" s="164"/>
    </row>
    <row r="46" spans="1:9" ht="18.75" customHeight="1">
      <c r="A46" s="160"/>
      <c r="B46" s="160"/>
      <c r="C46" s="164"/>
      <c r="D46" s="164"/>
      <c r="E46" s="164"/>
      <c r="F46" s="164"/>
      <c r="G46" s="164"/>
      <c r="H46" s="164"/>
      <c r="I46" s="164"/>
    </row>
    <row r="47" spans="1:9" ht="16.5" customHeight="1">
      <c r="A47" s="162"/>
      <c r="B47" s="162"/>
      <c r="C47" s="164"/>
      <c r="D47" s="164"/>
      <c r="E47" s="164"/>
      <c r="F47" s="164"/>
      <c r="G47" s="164"/>
      <c r="H47" s="164"/>
      <c r="I47" s="164"/>
    </row>
    <row r="48" spans="1:9" ht="15.75" customHeight="1">
      <c r="A48" s="160"/>
      <c r="B48" s="160"/>
      <c r="C48" s="164"/>
      <c r="D48" s="164"/>
      <c r="E48" s="164"/>
      <c r="F48" s="164"/>
      <c r="G48" s="164"/>
      <c r="H48" s="164"/>
      <c r="I48" s="164"/>
    </row>
    <row r="49" spans="1:9" ht="9.75" customHeight="1">
      <c r="A49" s="46"/>
      <c r="B49" s="46"/>
      <c r="C49" s="38"/>
      <c r="D49" s="38"/>
      <c r="E49" s="38"/>
      <c r="F49" s="38"/>
      <c r="G49" s="38"/>
      <c r="H49" s="38"/>
      <c r="I49" s="38"/>
    </row>
    <row r="50" spans="1:9" ht="24.75" customHeight="1">
      <c r="A50" s="161" t="s">
        <v>1645</v>
      </c>
      <c r="B50" s="161"/>
      <c r="C50" s="161" t="s">
        <v>1649</v>
      </c>
      <c r="D50" s="160"/>
      <c r="E50" s="160"/>
      <c r="F50" s="160"/>
      <c r="G50" s="160"/>
      <c r="H50" s="160"/>
      <c r="I50" s="160"/>
    </row>
    <row r="51" spans="1:9" ht="18" customHeight="1">
      <c r="A51" s="151"/>
      <c r="B51" s="151"/>
      <c r="C51" s="164"/>
      <c r="D51" s="164"/>
      <c r="E51" s="164"/>
      <c r="F51" s="164"/>
      <c r="G51" s="164"/>
      <c r="H51" s="164"/>
      <c r="I51" s="164"/>
    </row>
    <row r="52" spans="1:9" ht="18.75" customHeight="1">
      <c r="A52" s="161"/>
      <c r="B52" s="161"/>
      <c r="C52" s="164"/>
      <c r="D52" s="164"/>
      <c r="E52" s="164"/>
      <c r="F52" s="164"/>
      <c r="G52" s="164"/>
      <c r="H52" s="164"/>
      <c r="I52" s="164"/>
    </row>
    <row r="53" spans="1:9" ht="17.25" customHeight="1">
      <c r="A53" s="167"/>
      <c r="B53" s="167"/>
      <c r="C53" s="164"/>
      <c r="D53" s="164"/>
      <c r="E53" s="164"/>
      <c r="F53" s="164"/>
      <c r="G53" s="164"/>
      <c r="H53" s="164"/>
      <c r="I53" s="164"/>
    </row>
    <row r="54" spans="1:9" ht="20.25" customHeight="1">
      <c r="A54" s="161"/>
      <c r="B54" s="161"/>
      <c r="C54" s="164"/>
      <c r="D54" s="164"/>
      <c r="E54" s="164"/>
      <c r="F54" s="164"/>
      <c r="G54" s="164"/>
      <c r="H54" s="164"/>
      <c r="I54" s="164"/>
    </row>
    <row r="55" spans="1:9" ht="10.5" customHeight="1">
      <c r="A55" s="70"/>
      <c r="B55" s="47"/>
      <c r="C55" s="51"/>
      <c r="D55" s="51"/>
      <c r="E55" s="51"/>
      <c r="F55" s="51"/>
      <c r="G55" s="51"/>
      <c r="H55" s="51"/>
      <c r="I55" s="51"/>
    </row>
    <row r="56" spans="1:9" ht="30.75" customHeight="1">
      <c r="A56" s="161" t="s">
        <v>1646</v>
      </c>
      <c r="B56" s="161"/>
      <c r="C56" s="161" t="s">
        <v>1650</v>
      </c>
      <c r="D56" s="160"/>
      <c r="E56" s="160"/>
      <c r="F56" s="160"/>
      <c r="G56" s="160"/>
      <c r="H56" s="160"/>
      <c r="I56" s="160"/>
    </row>
    <row r="57" spans="1:9" ht="20.25" customHeight="1">
      <c r="A57" s="162"/>
      <c r="B57" s="162"/>
      <c r="C57" s="164"/>
      <c r="D57" s="164"/>
      <c r="E57" s="164"/>
      <c r="F57" s="164"/>
      <c r="G57" s="164"/>
      <c r="H57" s="164"/>
      <c r="I57" s="164"/>
    </row>
    <row r="58" spans="1:9" ht="18" customHeight="1">
      <c r="A58" s="160"/>
      <c r="B58" s="160"/>
      <c r="C58" s="164"/>
      <c r="D58" s="164"/>
      <c r="E58" s="164"/>
      <c r="F58" s="164"/>
      <c r="G58" s="164"/>
      <c r="H58" s="164"/>
      <c r="I58" s="164"/>
    </row>
    <row r="59" spans="1:9" ht="16.5" customHeight="1">
      <c r="A59" s="165"/>
      <c r="B59" s="165"/>
      <c r="C59" s="164"/>
      <c r="D59" s="164"/>
      <c r="E59" s="164"/>
      <c r="F59" s="164"/>
      <c r="G59" s="164"/>
      <c r="H59" s="164"/>
      <c r="I59" s="164"/>
    </row>
    <row r="60" spans="1:9" ht="18.75" customHeight="1">
      <c r="A60" s="160"/>
      <c r="B60" s="160"/>
      <c r="C60" s="164"/>
      <c r="D60" s="164"/>
      <c r="E60" s="164"/>
      <c r="F60" s="164"/>
      <c r="G60" s="164"/>
      <c r="H60" s="164"/>
      <c r="I60" s="164"/>
    </row>
    <row r="61" spans="1:9" ht="9.75" customHeight="1">
      <c r="A61" s="43"/>
      <c r="B61" s="43"/>
      <c r="C61" s="44"/>
      <c r="D61" s="44"/>
      <c r="E61" s="44"/>
      <c r="F61" s="44"/>
      <c r="G61" s="44"/>
      <c r="H61" s="44"/>
      <c r="I61" s="44"/>
    </row>
    <row r="62" spans="1:9" ht="27.75" customHeight="1">
      <c r="A62" s="161" t="s">
        <v>1647</v>
      </c>
      <c r="B62" s="161"/>
      <c r="C62" s="161" t="s">
        <v>1651</v>
      </c>
      <c r="D62" s="160"/>
      <c r="E62" s="160"/>
      <c r="F62" s="160"/>
      <c r="G62" s="160"/>
      <c r="H62" s="160"/>
      <c r="I62" s="160"/>
    </row>
    <row r="63" spans="1:9" ht="25.5" customHeight="1">
      <c r="A63" s="162"/>
      <c r="B63" s="162"/>
      <c r="C63" s="164"/>
      <c r="D63" s="164"/>
      <c r="E63" s="164"/>
      <c r="F63" s="164"/>
      <c r="G63" s="164"/>
      <c r="H63" s="164"/>
      <c r="I63" s="164"/>
    </row>
    <row r="64" spans="1:9" ht="21" customHeight="1">
      <c r="A64" s="166"/>
      <c r="B64" s="166"/>
      <c r="C64" s="166"/>
      <c r="D64" s="166"/>
      <c r="E64" s="166"/>
      <c r="F64" s="166"/>
      <c r="G64" s="166"/>
      <c r="H64" s="166"/>
      <c r="I64" s="166"/>
    </row>
    <row r="65" spans="1:9" ht="29.25" customHeight="1">
      <c r="A65" s="186" t="s">
        <v>1666</v>
      </c>
      <c r="B65" s="187"/>
      <c r="C65" s="187"/>
      <c r="D65" s="187"/>
      <c r="E65" s="187"/>
      <c r="F65" s="187"/>
      <c r="G65" s="187"/>
      <c r="H65" s="187"/>
      <c r="I65" s="187"/>
    </row>
    <row r="66" spans="1:9" ht="15" customHeight="1">
      <c r="A66" s="170"/>
      <c r="B66" s="170"/>
      <c r="C66" s="170"/>
      <c r="D66" s="170"/>
      <c r="E66" s="170"/>
      <c r="F66" s="170"/>
      <c r="G66" s="170"/>
      <c r="H66" s="170"/>
      <c r="I66" s="170"/>
    </row>
    <row r="67" spans="1:9">
      <c r="A67" s="188"/>
      <c r="B67" s="188"/>
      <c r="C67" s="188"/>
      <c r="D67" s="188"/>
      <c r="E67" s="188"/>
      <c r="F67" s="188"/>
      <c r="G67" s="188"/>
      <c r="H67" s="188"/>
      <c r="I67" s="188"/>
    </row>
    <row r="68" spans="1:9">
      <c r="A68" s="188"/>
      <c r="B68" s="188"/>
      <c r="C68" s="188"/>
      <c r="D68" s="188"/>
      <c r="E68" s="188"/>
      <c r="F68" s="188"/>
      <c r="G68" s="188"/>
      <c r="H68" s="188"/>
      <c r="I68" s="188"/>
    </row>
    <row r="69" spans="1:9">
      <c r="A69" s="188"/>
      <c r="B69" s="188"/>
      <c r="C69" s="188"/>
      <c r="D69" s="188"/>
      <c r="E69" s="188"/>
      <c r="F69" s="188"/>
      <c r="G69" s="188"/>
      <c r="H69" s="188"/>
      <c r="I69" s="188"/>
    </row>
  </sheetData>
  <dataConsolidate/>
  <mergeCells count="94">
    <mergeCell ref="A62:B62"/>
    <mergeCell ref="A28:C28"/>
    <mergeCell ref="A29:C29"/>
    <mergeCell ref="A30:C30"/>
    <mergeCell ref="A23:C23"/>
    <mergeCell ref="A24:C24"/>
    <mergeCell ref="A25:C25"/>
    <mergeCell ref="A26:C26"/>
    <mergeCell ref="A27:C27"/>
    <mergeCell ref="C44:I44"/>
    <mergeCell ref="C45:I45"/>
    <mergeCell ref="C46:I46"/>
    <mergeCell ref="A44:B44"/>
    <mergeCell ref="A43:I43"/>
    <mergeCell ref="A42:I42"/>
    <mergeCell ref="A39:I39"/>
    <mergeCell ref="A65:I65"/>
    <mergeCell ref="A67:I67"/>
    <mergeCell ref="A66:I66"/>
    <mergeCell ref="A68:I68"/>
    <mergeCell ref="A69:I69"/>
    <mergeCell ref="E16:I16"/>
    <mergeCell ref="A16:D16"/>
    <mergeCell ref="F5:I5"/>
    <mergeCell ref="F6:I6"/>
    <mergeCell ref="A11:I11"/>
    <mergeCell ref="F13:I13"/>
    <mergeCell ref="A13:D13"/>
    <mergeCell ref="A10:I10"/>
    <mergeCell ref="A5:B5"/>
    <mergeCell ref="A6:B6"/>
    <mergeCell ref="C5:E5"/>
    <mergeCell ref="C6:E6"/>
    <mergeCell ref="F8:I8"/>
    <mergeCell ref="A22:C22"/>
    <mergeCell ref="H17:I17"/>
    <mergeCell ref="H18:I18"/>
    <mergeCell ref="A41:I41"/>
    <mergeCell ref="A17:G17"/>
    <mergeCell ref="A18:G18"/>
    <mergeCell ref="A35:C35"/>
    <mergeCell ref="D19:I19"/>
    <mergeCell ref="A19:C19"/>
    <mergeCell ref="A21:E21"/>
    <mergeCell ref="G28:I28"/>
    <mergeCell ref="A31:C31"/>
    <mergeCell ref="A32:C32"/>
    <mergeCell ref="A33:C33"/>
    <mergeCell ref="A34:C34"/>
    <mergeCell ref="A37:I37"/>
    <mergeCell ref="A64:I64"/>
    <mergeCell ref="C48:I48"/>
    <mergeCell ref="C51:I51"/>
    <mergeCell ref="C52:I52"/>
    <mergeCell ref="C53:I53"/>
    <mergeCell ref="C54:I54"/>
    <mergeCell ref="C60:I60"/>
    <mergeCell ref="C56:I56"/>
    <mergeCell ref="C62:I62"/>
    <mergeCell ref="C63:I63"/>
    <mergeCell ref="C57:I57"/>
    <mergeCell ref="C58:I58"/>
    <mergeCell ref="C50:I50"/>
    <mergeCell ref="A53:B53"/>
    <mergeCell ref="A63:B63"/>
    <mergeCell ref="A56:B56"/>
    <mergeCell ref="A40:I40"/>
    <mergeCell ref="C59:I59"/>
    <mergeCell ref="A45:B45"/>
    <mergeCell ref="A46:B46"/>
    <mergeCell ref="A59:B59"/>
    <mergeCell ref="A47:B47"/>
    <mergeCell ref="C47:I47"/>
    <mergeCell ref="A60:B60"/>
    <mergeCell ref="A52:B52"/>
    <mergeCell ref="A51:B51"/>
    <mergeCell ref="A50:B50"/>
    <mergeCell ref="A48:B48"/>
    <mergeCell ref="A58:B58"/>
    <mergeCell ref="A54:B54"/>
    <mergeCell ref="A57:B57"/>
    <mergeCell ref="A1:A3"/>
    <mergeCell ref="F2:I2"/>
    <mergeCell ref="F3:I3"/>
    <mergeCell ref="A15:D15"/>
    <mergeCell ref="E15:I15"/>
    <mergeCell ref="B1:E3"/>
    <mergeCell ref="F1:I1"/>
    <mergeCell ref="F14:I14"/>
    <mergeCell ref="A14:D14"/>
    <mergeCell ref="A4:I4"/>
    <mergeCell ref="F9:I9"/>
    <mergeCell ref="A8:E8"/>
    <mergeCell ref="A9:E9"/>
  </mergeCells>
  <dataValidations xWindow="752" yWindow="512" count="3">
    <dataValidation type="list" allowBlank="1" showInputMessage="1" showErrorMessage="1" sqref="B55">
      <formula1>riesgo</formula1>
    </dataValidation>
    <dataValidation type="list" allowBlank="1" showInputMessage="1" showErrorMessage="1" sqref="A49">
      <formula1>contra</formula1>
    </dataValidation>
    <dataValidation type="list" allowBlank="1" showInputMessage="1" showErrorMessage="1" sqref="F14">
      <formula1>SECTORECONOMICO</formula1>
    </dataValidation>
  </dataValidations>
  <pageMargins left="0.7" right="0.60185185185185186" top="0.75" bottom="0.75" header="0.3" footer="0.3"/>
  <pageSetup orientation="landscape" r:id="rId1"/>
  <headerFooter>
    <oddHeader>&amp;CKAPRA-DME</oddHeader>
    <oddFooter>&amp;C&amp;"-,Negrita"PIP-DME</oddFooter>
  </headerFooter>
  <drawing r:id="rId2"/>
  <extLst>
    <ext xmlns:x14="http://schemas.microsoft.com/office/spreadsheetml/2009/9/main" uri="{CCE6A557-97BC-4b89-ADB6-D9C93CAAB3DF}">
      <x14:dataValidations xmlns:xm="http://schemas.microsoft.com/office/excel/2006/main" xWindow="752" yWindow="512" count="8">
        <x14:dataValidation type="list" allowBlank="1" showInputMessage="1" showErrorMessage="1" prompt="SELECCIONE EN LA LISTA">
          <x14:formula1>
            <xm:f>'DATOS 2'!$Q$1:$Q$4</xm:f>
          </x14:formula1>
          <xm:sqref>A16:D16</xm:sqref>
        </x14:dataValidation>
        <x14:dataValidation type="list" allowBlank="1" showInputMessage="1" showErrorMessage="1" prompt="SELCCIONE EN LA LISTA">
          <x14:formula1>
            <xm:f>'DATOS 2'!$V$2:$V$159</xm:f>
          </x14:formula1>
          <xm:sqref>E16:I16</xm:sqref>
        </x14:dataValidation>
        <x14:dataValidation type="list" allowBlank="1" showInputMessage="1" showErrorMessage="1" prompt="SELECCIONE EN LA LISTA">
          <x14:formula1>
            <xm:f>'DATOS 2'!$AC$2:$AC$6</xm:f>
          </x14:formula1>
          <xm:sqref>A45:B48</xm:sqref>
        </x14:dataValidation>
        <x14:dataValidation type="list" allowBlank="1" showInputMessage="1" showErrorMessage="1" prompt="SELECCIONE EN LA LISTA ">
          <x14:formula1>
            <xm:f>'DATOS 2'!$D$26:$D$58</xm:f>
          </x14:formula1>
          <xm:sqref>C6:E7</xm:sqref>
        </x14:dataValidation>
        <x14:dataValidation type="list" allowBlank="1" showInputMessage="1" showErrorMessage="1" prompt="SELECCIONE EN LA LISTA">
          <x14:formula1>
            <xm:f>'DATOS 2'!$L$3:$L$1122</xm:f>
          </x14:formula1>
          <xm:sqref>F6:I7</xm:sqref>
        </x14:dataValidation>
        <x14:dataValidation type="list" allowBlank="1" showInputMessage="1" showErrorMessage="1" prompt="SELECCIONE EN LA LISTA">
          <x14:formula1>
            <xm:f>DATOS!$D$18:$D$22</xm:f>
          </x14:formula1>
          <xm:sqref>A51:B54</xm:sqref>
        </x14:dataValidation>
        <x14:dataValidation type="list" allowBlank="1" showInputMessage="1" showErrorMessage="1" prompt="SELECCIONE EN LA LISTA">
          <x14:formula1>
            <xm:f>'DATOS 2'!$B$42:$B$48</xm:f>
          </x14:formula1>
          <xm:sqref>A57:B60</xm:sqref>
        </x14:dataValidation>
        <x14:dataValidation type="list" allowBlank="1" showInputMessage="1" showErrorMessage="1" prompt="SELECCIONE EN LA LISTA">
          <x14:formula1>
            <xm:f>'DATOS 2'!$F$26:$F$27</xm:f>
          </x14:formula1>
          <xm:sqref>A63:B63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87"/>
  <sheetViews>
    <sheetView showGridLines="0" zoomScaleNormal="100" zoomScalePageLayoutView="110" workbookViewId="0"/>
  </sheetViews>
  <sheetFormatPr baseColWidth="10" defaultRowHeight="15"/>
  <cols>
    <col min="1" max="1" width="2.7109375" style="5" customWidth="1"/>
    <col min="2" max="2" width="15" style="5" customWidth="1"/>
    <col min="3" max="5" width="11.42578125" style="5"/>
    <col min="6" max="6" width="13.28515625" style="5" customWidth="1"/>
    <col min="7" max="8" width="11.42578125" style="5"/>
    <col min="9" max="9" width="15" style="5" customWidth="1"/>
    <col min="10" max="10" width="18.28515625" style="5" customWidth="1"/>
    <col min="11" max="11" width="6.140625" style="5" customWidth="1"/>
    <col min="12" max="16384" width="11.42578125" style="5"/>
  </cols>
  <sheetData>
    <row r="1" spans="2:11" ht="81" customHeight="1">
      <c r="B1" s="152" t="s">
        <v>1622</v>
      </c>
      <c r="C1" s="152"/>
      <c r="D1" s="152"/>
      <c r="E1" s="152"/>
      <c r="F1" s="152"/>
      <c r="G1" s="152"/>
      <c r="H1" s="152"/>
      <c r="I1" s="152"/>
      <c r="J1" s="152"/>
      <c r="K1" s="59"/>
    </row>
    <row r="2" spans="2:11" ht="27.75" customHeight="1">
      <c r="B2" s="201" t="s">
        <v>1655</v>
      </c>
      <c r="C2" s="180"/>
      <c r="D2" s="180"/>
      <c r="E2" s="180"/>
      <c r="F2" s="180"/>
      <c r="G2" s="180"/>
      <c r="H2" s="180"/>
      <c r="I2" s="180"/>
      <c r="J2" s="180"/>
      <c r="K2" s="59"/>
    </row>
    <row r="3" spans="2:11" ht="27.75" customHeight="1">
      <c r="B3" s="202" t="s">
        <v>1654</v>
      </c>
      <c r="C3" s="202"/>
      <c r="D3" s="202"/>
      <c r="E3" s="202"/>
      <c r="F3" s="202"/>
      <c r="G3" s="202"/>
      <c r="H3" s="202"/>
      <c r="I3" s="202"/>
      <c r="J3" s="202"/>
      <c r="K3" s="59"/>
    </row>
    <row r="4" spans="2:11" ht="18" customHeight="1">
      <c r="B4" s="203"/>
      <c r="C4" s="203"/>
      <c r="D4" s="203"/>
      <c r="E4" s="203"/>
      <c r="F4" s="203"/>
      <c r="G4" s="203"/>
      <c r="H4" s="203"/>
      <c r="I4" s="203"/>
      <c r="J4" s="203"/>
      <c r="K4" s="59"/>
    </row>
    <row r="5" spans="2:11" ht="17.25" customHeight="1">
      <c r="B5" s="192"/>
      <c r="C5" s="192"/>
      <c r="D5" s="192"/>
      <c r="E5" s="192"/>
      <c r="F5" s="192"/>
      <c r="G5" s="192"/>
      <c r="H5" s="192"/>
      <c r="I5" s="192"/>
      <c r="J5" s="192"/>
      <c r="K5" s="59"/>
    </row>
    <row r="6" spans="2:11" ht="17.25" customHeight="1">
      <c r="B6" s="191"/>
      <c r="C6" s="191"/>
      <c r="D6" s="191"/>
      <c r="E6" s="191"/>
      <c r="F6" s="191"/>
      <c r="G6" s="191"/>
      <c r="H6" s="191"/>
      <c r="I6" s="191"/>
      <c r="J6" s="191"/>
      <c r="K6" s="59"/>
    </row>
    <row r="7" spans="2:11" ht="17.25" customHeight="1">
      <c r="B7" s="191"/>
      <c r="C7" s="191"/>
      <c r="D7" s="191"/>
      <c r="E7" s="191"/>
      <c r="F7" s="191"/>
      <c r="G7" s="191"/>
      <c r="H7" s="191"/>
      <c r="I7" s="191"/>
      <c r="J7" s="191"/>
      <c r="K7" s="59"/>
    </row>
    <row r="8" spans="2:11" ht="17.25" customHeight="1">
      <c r="B8" s="191"/>
      <c r="C8" s="191"/>
      <c r="D8" s="191"/>
      <c r="E8" s="191"/>
      <c r="F8" s="191"/>
      <c r="G8" s="191"/>
      <c r="H8" s="191"/>
      <c r="I8" s="191"/>
      <c r="J8" s="191"/>
      <c r="K8" s="59"/>
    </row>
    <row r="9" spans="2:11" ht="17.25" customHeight="1">
      <c r="B9" s="191"/>
      <c r="C9" s="191"/>
      <c r="D9" s="191"/>
      <c r="E9" s="191"/>
      <c r="F9" s="191"/>
      <c r="G9" s="191"/>
      <c r="H9" s="191"/>
      <c r="I9" s="191"/>
      <c r="J9" s="191"/>
      <c r="K9" s="59"/>
    </row>
    <row r="10" spans="2:11" ht="17.25" customHeight="1">
      <c r="B10" s="191"/>
      <c r="C10" s="191"/>
      <c r="D10" s="191"/>
      <c r="E10" s="191"/>
      <c r="F10" s="191"/>
      <c r="G10" s="191"/>
      <c r="H10" s="191"/>
      <c r="I10" s="191"/>
      <c r="J10" s="191"/>
      <c r="K10" s="59"/>
    </row>
    <row r="11" spans="2:11" ht="17.25" customHeight="1">
      <c r="B11" s="189"/>
      <c r="C11" s="189"/>
      <c r="D11" s="189"/>
      <c r="E11" s="189"/>
      <c r="F11" s="189"/>
      <c r="G11" s="189"/>
      <c r="H11" s="189"/>
      <c r="I11" s="189"/>
      <c r="J11" s="189"/>
      <c r="K11" s="59"/>
    </row>
    <row r="12" spans="2:11" ht="17.25" customHeight="1">
      <c r="B12" s="189"/>
      <c r="C12" s="189"/>
      <c r="D12" s="189"/>
      <c r="E12" s="189"/>
      <c r="F12" s="189"/>
      <c r="G12" s="189"/>
      <c r="H12" s="189"/>
      <c r="I12" s="189"/>
      <c r="J12" s="189"/>
      <c r="K12" s="59"/>
    </row>
    <row r="13" spans="2:11" ht="17.25" customHeight="1">
      <c r="B13" s="59"/>
      <c r="C13" s="59"/>
      <c r="D13" s="59"/>
      <c r="E13" s="59"/>
      <c r="F13" s="59"/>
      <c r="G13" s="59"/>
      <c r="H13" s="59"/>
      <c r="I13" s="59"/>
      <c r="J13" s="59"/>
      <c r="K13" s="59"/>
    </row>
    <row r="14" spans="2:11" ht="27" customHeight="1">
      <c r="B14" s="204" t="s">
        <v>1657</v>
      </c>
      <c r="C14" s="205"/>
      <c r="D14" s="205"/>
      <c r="E14" s="205"/>
      <c r="F14" s="205"/>
      <c r="G14" s="205"/>
      <c r="H14" s="205"/>
      <c r="I14" s="205"/>
      <c r="J14" s="205"/>
      <c r="K14" s="59"/>
    </row>
    <row r="15" spans="2:11" ht="30.75" customHeight="1">
      <c r="B15" s="206" t="s">
        <v>1653</v>
      </c>
      <c r="C15" s="207"/>
      <c r="D15" s="207"/>
      <c r="E15" s="207"/>
      <c r="F15" s="207"/>
      <c r="G15" s="207"/>
      <c r="H15" s="207"/>
      <c r="I15" s="207"/>
      <c r="J15" s="207"/>
      <c r="K15" s="59"/>
    </row>
    <row r="16" spans="2:11" ht="21.75" customHeight="1">
      <c r="B16" s="190"/>
      <c r="C16" s="190"/>
      <c r="D16" s="190"/>
      <c r="E16" s="190"/>
      <c r="F16" s="190"/>
      <c r="G16" s="190"/>
      <c r="H16" s="190"/>
      <c r="I16" s="190"/>
      <c r="J16" s="190"/>
      <c r="K16" s="59"/>
    </row>
    <row r="17" spans="2:11" ht="17.25" customHeight="1">
      <c r="B17" s="192"/>
      <c r="C17" s="192"/>
      <c r="D17" s="192"/>
      <c r="E17" s="192"/>
      <c r="F17" s="192"/>
      <c r="G17" s="192"/>
      <c r="H17" s="192"/>
      <c r="I17" s="192"/>
      <c r="J17" s="192"/>
      <c r="K17" s="59"/>
    </row>
    <row r="18" spans="2:11" ht="17.25" customHeight="1">
      <c r="B18" s="191"/>
      <c r="C18" s="191"/>
      <c r="D18" s="191"/>
      <c r="E18" s="191"/>
      <c r="F18" s="191"/>
      <c r="G18" s="191"/>
      <c r="H18" s="191"/>
      <c r="I18" s="191"/>
      <c r="J18" s="191"/>
      <c r="K18" s="59"/>
    </row>
    <row r="19" spans="2:11" ht="17.25" customHeight="1">
      <c r="B19" s="191"/>
      <c r="C19" s="191"/>
      <c r="D19" s="191"/>
      <c r="E19" s="191"/>
      <c r="F19" s="191"/>
      <c r="G19" s="191"/>
      <c r="H19" s="191"/>
      <c r="I19" s="191"/>
      <c r="J19" s="191"/>
      <c r="K19" s="59"/>
    </row>
    <row r="20" spans="2:11" ht="17.25" customHeight="1">
      <c r="B20" s="191"/>
      <c r="C20" s="191"/>
      <c r="D20" s="191"/>
      <c r="E20" s="191"/>
      <c r="F20" s="191"/>
      <c r="G20" s="191"/>
      <c r="H20" s="191"/>
      <c r="I20" s="191"/>
      <c r="J20" s="191"/>
      <c r="K20" s="59"/>
    </row>
    <row r="21" spans="2:11" ht="17.25" customHeight="1">
      <c r="B21" s="191"/>
      <c r="C21" s="191"/>
      <c r="D21" s="191"/>
      <c r="E21" s="191"/>
      <c r="F21" s="191"/>
      <c r="G21" s="191"/>
      <c r="H21" s="191"/>
      <c r="I21" s="191"/>
      <c r="J21" s="191"/>
      <c r="K21" s="59"/>
    </row>
    <row r="22" spans="2:11" ht="17.25" customHeight="1">
      <c r="B22" s="208"/>
      <c r="C22" s="208"/>
      <c r="D22" s="208"/>
      <c r="E22" s="208"/>
      <c r="F22" s="208"/>
      <c r="G22" s="208"/>
      <c r="H22" s="208"/>
      <c r="I22" s="208"/>
      <c r="J22" s="208"/>
      <c r="K22" s="59"/>
    </row>
    <row r="23" spans="2:11" ht="17.25" customHeight="1">
      <c r="B23" s="191"/>
      <c r="C23" s="191"/>
      <c r="D23" s="191"/>
      <c r="E23" s="191"/>
      <c r="F23" s="191"/>
      <c r="G23" s="191"/>
      <c r="H23" s="191"/>
      <c r="I23" s="191"/>
      <c r="J23" s="191"/>
      <c r="K23" s="59"/>
    </row>
    <row r="24" spans="2:11" ht="15" customHeight="1">
      <c r="B24" s="59"/>
      <c r="C24" s="59"/>
      <c r="D24" s="59"/>
      <c r="E24" s="59"/>
      <c r="F24" s="59"/>
      <c r="G24" s="59"/>
      <c r="H24" s="59"/>
      <c r="I24" s="59"/>
      <c r="J24" s="59"/>
      <c r="K24" s="59"/>
    </row>
    <row r="25" spans="2:11" ht="27" customHeight="1">
      <c r="B25" s="186" t="s">
        <v>1652</v>
      </c>
      <c r="C25" s="186"/>
      <c r="D25" s="186"/>
      <c r="E25" s="186"/>
      <c r="F25" s="186"/>
      <c r="G25" s="186"/>
      <c r="H25" s="186"/>
      <c r="I25" s="186"/>
      <c r="J25" s="186"/>
      <c r="K25" s="59"/>
    </row>
    <row r="26" spans="2:11" ht="17.25" customHeight="1">
      <c r="B26" s="195"/>
      <c r="C26" s="195"/>
      <c r="D26" s="195"/>
      <c r="E26" s="195"/>
      <c r="F26" s="195"/>
      <c r="G26" s="195"/>
      <c r="H26" s="195"/>
      <c r="I26" s="195"/>
      <c r="J26" s="195"/>
      <c r="K26" s="59"/>
    </row>
    <row r="27" spans="2:11" ht="17.25" customHeight="1">
      <c r="B27" s="75"/>
      <c r="C27" s="75"/>
      <c r="D27" s="75"/>
      <c r="E27" s="75"/>
      <c r="F27" s="75"/>
      <c r="G27" s="75"/>
      <c r="H27" s="75"/>
      <c r="I27" s="75"/>
      <c r="J27" s="75"/>
      <c r="K27" s="59"/>
    </row>
    <row r="28" spans="2:11" ht="17.25" customHeight="1">
      <c r="B28" s="75"/>
      <c r="C28" s="75"/>
      <c r="D28" s="75"/>
      <c r="E28" s="75"/>
      <c r="F28" s="75"/>
      <c r="G28" s="75"/>
      <c r="H28" s="75"/>
      <c r="I28" s="75"/>
      <c r="J28" s="75"/>
      <c r="K28" s="59"/>
    </row>
    <row r="29" spans="2:11" ht="17.25" customHeight="1">
      <c r="B29" s="75"/>
      <c r="C29" s="75"/>
      <c r="D29" s="75"/>
      <c r="E29" s="75"/>
      <c r="F29" s="75"/>
      <c r="G29" s="75"/>
      <c r="H29" s="75"/>
      <c r="I29" s="75"/>
      <c r="J29" s="75"/>
      <c r="K29" s="59"/>
    </row>
    <row r="30" spans="2:11" ht="17.25" customHeight="1">
      <c r="B30" s="75"/>
      <c r="C30" s="75"/>
      <c r="D30" s="75"/>
      <c r="E30" s="75"/>
      <c r="F30" s="75"/>
      <c r="G30" s="75"/>
      <c r="H30" s="75"/>
      <c r="I30" s="75"/>
      <c r="J30" s="75"/>
      <c r="K30" s="59"/>
    </row>
    <row r="31" spans="2:11" ht="17.25" customHeight="1">
      <c r="B31" s="191"/>
      <c r="C31" s="191"/>
      <c r="D31" s="191"/>
      <c r="E31" s="191"/>
      <c r="F31" s="191"/>
      <c r="G31" s="191"/>
      <c r="H31" s="191"/>
      <c r="I31" s="191"/>
      <c r="J31" s="191"/>
      <c r="K31" s="59"/>
    </row>
    <row r="32" spans="2:11" ht="17.25" customHeight="1">
      <c r="B32" s="75"/>
      <c r="C32" s="75"/>
      <c r="D32" s="75"/>
      <c r="E32" s="75"/>
      <c r="F32" s="75"/>
      <c r="G32" s="75"/>
      <c r="H32" s="75"/>
      <c r="I32" s="75"/>
      <c r="J32" s="75"/>
      <c r="K32" s="59"/>
    </row>
    <row r="33" spans="2:11" ht="17.25" customHeight="1">
      <c r="B33" s="75"/>
      <c r="C33" s="75"/>
      <c r="D33" s="75"/>
      <c r="E33" s="75"/>
      <c r="F33" s="75"/>
      <c r="G33" s="75"/>
      <c r="H33" s="75"/>
      <c r="I33" s="75"/>
      <c r="J33" s="75"/>
      <c r="K33" s="59"/>
    </row>
    <row r="34" spans="2:11" ht="37.5" customHeight="1">
      <c r="B34" s="193" t="s">
        <v>1656</v>
      </c>
      <c r="C34" s="193"/>
      <c r="D34" s="193"/>
      <c r="E34" s="193"/>
      <c r="F34" s="193"/>
      <c r="G34" s="193"/>
      <c r="H34" s="193"/>
      <c r="I34" s="193"/>
      <c r="J34" s="193"/>
      <c r="K34" s="59"/>
    </row>
    <row r="35" spans="2:11" ht="16.5" customHeight="1">
      <c r="B35" s="194"/>
      <c r="C35" s="194"/>
      <c r="D35" s="194"/>
      <c r="E35" s="194"/>
      <c r="F35" s="194"/>
      <c r="G35" s="194"/>
      <c r="H35" s="194"/>
      <c r="I35" s="194"/>
      <c r="J35" s="194"/>
      <c r="K35" s="59"/>
    </row>
    <row r="36" spans="2:11" ht="17.25" customHeight="1">
      <c r="B36" s="75"/>
      <c r="C36" s="75"/>
      <c r="D36" s="75"/>
      <c r="E36" s="75"/>
      <c r="F36" s="75"/>
      <c r="G36" s="75"/>
      <c r="H36" s="75"/>
      <c r="I36" s="75"/>
      <c r="J36" s="75"/>
      <c r="K36" s="59"/>
    </row>
    <row r="37" spans="2:11" ht="17.25" customHeight="1">
      <c r="B37" s="75"/>
      <c r="C37" s="75"/>
      <c r="D37" s="75"/>
      <c r="E37" s="75"/>
      <c r="F37" s="75"/>
      <c r="G37" s="75"/>
      <c r="H37" s="75"/>
      <c r="I37" s="75"/>
      <c r="J37" s="75"/>
      <c r="K37" s="59"/>
    </row>
    <row r="38" spans="2:11" ht="17.25" customHeight="1">
      <c r="B38" s="191"/>
      <c r="C38" s="191"/>
      <c r="D38" s="191"/>
      <c r="E38" s="191"/>
      <c r="F38" s="191"/>
      <c r="G38" s="191"/>
      <c r="H38" s="191"/>
      <c r="I38" s="191"/>
      <c r="J38" s="191"/>
      <c r="K38" s="59"/>
    </row>
    <row r="39" spans="2:11" ht="17.25" customHeight="1">
      <c r="B39" s="191"/>
      <c r="C39" s="191"/>
      <c r="D39" s="191"/>
      <c r="E39" s="191"/>
      <c r="F39" s="191"/>
      <c r="G39" s="191"/>
      <c r="H39" s="191"/>
      <c r="I39" s="191"/>
      <c r="J39" s="191"/>
      <c r="K39" s="59"/>
    </row>
    <row r="40" spans="2:11" ht="17.25" customHeight="1">
      <c r="B40" s="191"/>
      <c r="C40" s="191"/>
      <c r="D40" s="191"/>
      <c r="E40" s="191"/>
      <c r="F40" s="191"/>
      <c r="G40" s="191"/>
      <c r="H40" s="191"/>
      <c r="I40" s="191"/>
      <c r="J40" s="191"/>
      <c r="K40" s="59"/>
    </row>
    <row r="41" spans="2:11" ht="15" customHeight="1">
      <c r="B41" s="70"/>
      <c r="C41" s="70"/>
      <c r="D41" s="70"/>
      <c r="E41" s="61"/>
      <c r="F41" s="61"/>
      <c r="G41" s="61"/>
      <c r="H41" s="61"/>
      <c r="I41" s="61"/>
      <c r="J41" s="61"/>
      <c r="K41" s="59"/>
    </row>
    <row r="42" spans="2:11" ht="29.25" customHeight="1">
      <c r="B42" s="193" t="s">
        <v>1658</v>
      </c>
      <c r="C42" s="193"/>
      <c r="D42" s="193"/>
      <c r="E42" s="193"/>
      <c r="F42" s="193"/>
      <c r="G42" s="193"/>
      <c r="H42" s="193"/>
      <c r="I42" s="193"/>
      <c r="J42" s="193"/>
      <c r="K42" s="59"/>
    </row>
    <row r="43" spans="2:11" ht="16.5" customHeight="1">
      <c r="B43" s="191"/>
      <c r="C43" s="191"/>
      <c r="D43" s="191"/>
      <c r="E43" s="191"/>
      <c r="F43" s="191"/>
      <c r="G43" s="191"/>
      <c r="H43" s="191"/>
      <c r="I43" s="191"/>
      <c r="J43" s="191"/>
      <c r="K43" s="59"/>
    </row>
    <row r="44" spans="2:11" ht="17.25" customHeight="1">
      <c r="B44" s="75"/>
      <c r="C44" s="75"/>
      <c r="D44" s="75"/>
      <c r="E44" s="75"/>
      <c r="F44" s="75"/>
      <c r="G44" s="75"/>
      <c r="H44" s="75"/>
      <c r="I44" s="75"/>
      <c r="J44" s="75"/>
      <c r="K44" s="59"/>
    </row>
    <row r="45" spans="2:11" ht="17.25" customHeight="1">
      <c r="B45" s="75"/>
      <c r="C45" s="75"/>
      <c r="D45" s="75"/>
      <c r="E45" s="75"/>
      <c r="F45" s="75"/>
      <c r="G45" s="75"/>
      <c r="H45" s="75"/>
      <c r="I45" s="75"/>
      <c r="J45" s="75"/>
      <c r="K45" s="59"/>
    </row>
    <row r="46" spans="2:11" ht="15" customHeight="1">
      <c r="B46" s="75"/>
      <c r="C46" s="75"/>
      <c r="D46" s="75"/>
      <c r="E46" s="75"/>
      <c r="F46" s="75"/>
      <c r="G46" s="75"/>
      <c r="H46" s="75"/>
      <c r="I46" s="75"/>
      <c r="J46" s="75"/>
      <c r="K46" s="59"/>
    </row>
    <row r="47" spans="2:11" ht="15" customHeight="1">
      <c r="B47" s="78"/>
      <c r="C47" s="78"/>
      <c r="D47" s="78"/>
      <c r="E47" s="78"/>
      <c r="F47" s="78"/>
      <c r="G47" s="78"/>
      <c r="H47" s="78"/>
      <c r="I47" s="78"/>
      <c r="J47" s="78"/>
      <c r="K47" s="59"/>
    </row>
    <row r="48" spans="2:11" ht="29.25" customHeight="1">
      <c r="B48" s="186" t="s">
        <v>1659</v>
      </c>
      <c r="C48" s="187"/>
      <c r="D48" s="187"/>
      <c r="E48" s="187"/>
      <c r="F48" s="187"/>
      <c r="G48" s="187"/>
      <c r="H48" s="187"/>
      <c r="I48" s="187"/>
      <c r="J48" s="187"/>
      <c r="K48" s="59"/>
    </row>
    <row r="49" spans="2:11" ht="17.25" customHeight="1">
      <c r="B49" s="169" t="s">
        <v>1384</v>
      </c>
      <c r="C49" s="169"/>
      <c r="D49" s="79" t="s">
        <v>1382</v>
      </c>
      <c r="E49" s="79" t="s">
        <v>1383</v>
      </c>
      <c r="F49" s="196"/>
      <c r="G49" s="160" t="s">
        <v>1385</v>
      </c>
      <c r="H49" s="197"/>
      <c r="I49" s="120" t="s">
        <v>1382</v>
      </c>
      <c r="J49" s="72" t="s">
        <v>1383</v>
      </c>
      <c r="K49" s="59"/>
    </row>
    <row r="50" spans="2:11" ht="17.25" customHeight="1">
      <c r="B50" s="55" t="s">
        <v>1371</v>
      </c>
      <c r="C50" s="56"/>
      <c r="D50" s="127"/>
      <c r="E50" s="127"/>
      <c r="F50" s="196"/>
      <c r="G50" s="55" t="s">
        <v>1372</v>
      </c>
      <c r="H50" s="56"/>
      <c r="I50" s="127"/>
      <c r="J50" s="56"/>
      <c r="K50" s="59"/>
    </row>
    <row r="51" spans="2:11" ht="17.25" customHeight="1">
      <c r="B51" s="57" t="s">
        <v>1372</v>
      </c>
      <c r="C51" s="58"/>
      <c r="D51" s="127"/>
      <c r="E51" s="127"/>
      <c r="F51" s="196"/>
      <c r="G51" s="57" t="s">
        <v>1377</v>
      </c>
      <c r="H51" s="58"/>
      <c r="I51" s="127"/>
      <c r="J51" s="58"/>
      <c r="K51" s="59"/>
    </row>
    <row r="52" spans="2:11" ht="17.25" customHeight="1">
      <c r="B52" s="57" t="s">
        <v>1373</v>
      </c>
      <c r="C52" s="58"/>
      <c r="D52" s="127"/>
      <c r="E52" s="127"/>
      <c r="F52" s="196"/>
      <c r="G52" s="57" t="s">
        <v>1378</v>
      </c>
      <c r="H52" s="58"/>
      <c r="I52" s="127"/>
      <c r="J52" s="58"/>
      <c r="K52" s="59"/>
    </row>
    <row r="53" spans="2:11" ht="17.25" customHeight="1">
      <c r="B53" s="57" t="s">
        <v>1374</v>
      </c>
      <c r="C53" s="58"/>
      <c r="D53" s="127"/>
      <c r="E53" s="127"/>
      <c r="F53" s="196"/>
      <c r="G53" s="57" t="s">
        <v>1379</v>
      </c>
      <c r="H53" s="58"/>
      <c r="I53" s="127"/>
      <c r="J53" s="58"/>
      <c r="K53" s="59"/>
    </row>
    <row r="54" spans="2:11" ht="17.25" customHeight="1">
      <c r="B54" s="57" t="s">
        <v>1375</v>
      </c>
      <c r="C54" s="58"/>
      <c r="D54" s="127"/>
      <c r="E54" s="127"/>
      <c r="F54" s="196"/>
      <c r="G54" s="57" t="s">
        <v>1380</v>
      </c>
      <c r="H54" s="58"/>
      <c r="I54" s="127"/>
      <c r="J54" s="58"/>
      <c r="K54" s="59"/>
    </row>
    <row r="55" spans="2:11" ht="17.25" customHeight="1">
      <c r="B55" s="57" t="s">
        <v>1376</v>
      </c>
      <c r="C55" s="58"/>
      <c r="D55" s="127"/>
      <c r="E55" s="127"/>
      <c r="F55" s="196"/>
      <c r="G55" s="57" t="s">
        <v>1381</v>
      </c>
      <c r="H55" s="58"/>
      <c r="I55" s="127"/>
      <c r="J55" s="58"/>
      <c r="K55" s="59"/>
    </row>
    <row r="56" spans="2:11" ht="15" customHeight="1">
      <c r="B56" s="59"/>
      <c r="C56" s="59"/>
      <c r="D56" s="59"/>
      <c r="E56" s="60"/>
      <c r="F56" s="196"/>
      <c r="G56" s="59"/>
      <c r="H56" s="59"/>
      <c r="I56" s="59"/>
      <c r="J56" s="59"/>
      <c r="K56" s="59"/>
    </row>
    <row r="57" spans="2:11" ht="39" customHeight="1">
      <c r="B57" s="186" t="s">
        <v>1660</v>
      </c>
      <c r="C57" s="186"/>
      <c r="D57" s="186"/>
      <c r="E57" s="186"/>
      <c r="F57" s="186"/>
      <c r="G57" s="186"/>
      <c r="H57" s="186"/>
      <c r="I57" s="186"/>
      <c r="J57" s="186"/>
      <c r="K57" s="59"/>
    </row>
    <row r="58" spans="2:11" ht="17.25" customHeight="1">
      <c r="B58" s="77"/>
      <c r="C58" s="77"/>
      <c r="D58" s="77"/>
      <c r="E58" s="77"/>
      <c r="F58" s="77"/>
      <c r="G58" s="77"/>
      <c r="H58" s="77"/>
      <c r="I58" s="77"/>
      <c r="J58" s="77"/>
      <c r="K58" s="59"/>
    </row>
    <row r="59" spans="2:11" ht="17.25" customHeight="1">
      <c r="B59" s="77"/>
      <c r="C59" s="77"/>
      <c r="D59" s="77"/>
      <c r="E59" s="77"/>
      <c r="F59" s="77"/>
      <c r="G59" s="77"/>
      <c r="H59" s="77"/>
      <c r="I59" s="77"/>
      <c r="J59" s="77"/>
      <c r="K59" s="59"/>
    </row>
    <row r="60" spans="2:11" ht="17.25" customHeight="1">
      <c r="B60" s="77"/>
      <c r="C60" s="77"/>
      <c r="D60" s="77"/>
      <c r="E60" s="77"/>
      <c r="F60" s="77"/>
      <c r="G60" s="77"/>
      <c r="H60" s="77"/>
      <c r="I60" s="77"/>
      <c r="J60" s="77"/>
      <c r="K60" s="59"/>
    </row>
    <row r="61" spans="2:11" ht="17.25" customHeight="1">
      <c r="B61" s="77"/>
      <c r="C61" s="77"/>
      <c r="D61" s="77"/>
      <c r="E61" s="77"/>
      <c r="F61" s="77"/>
      <c r="G61" s="77"/>
      <c r="H61" s="77"/>
      <c r="I61" s="77"/>
      <c r="J61" s="77"/>
      <c r="K61" s="59"/>
    </row>
    <row r="62" spans="2:11" ht="17.25" customHeight="1">
      <c r="B62" s="192"/>
      <c r="C62" s="192"/>
      <c r="D62" s="192"/>
      <c r="E62" s="192"/>
      <c r="F62" s="192"/>
      <c r="G62" s="192"/>
      <c r="H62" s="192"/>
      <c r="I62" s="192"/>
      <c r="J62" s="192"/>
      <c r="K62" s="59"/>
    </row>
    <row r="63" spans="2:11" ht="14.25" customHeight="1">
      <c r="B63" s="47"/>
      <c r="C63" s="47"/>
      <c r="D63" s="47"/>
      <c r="E63" s="47"/>
      <c r="F63" s="47"/>
      <c r="G63" s="47"/>
      <c r="H63" s="47"/>
      <c r="I63" s="47"/>
      <c r="J63" s="47"/>
      <c r="K63" s="59"/>
    </row>
    <row r="64" spans="2:11" ht="31.5" customHeight="1">
      <c r="B64" s="186" t="s">
        <v>1661</v>
      </c>
      <c r="C64" s="186"/>
      <c r="D64" s="186"/>
      <c r="E64" s="186"/>
      <c r="F64" s="186"/>
      <c r="G64" s="186"/>
      <c r="H64" s="186"/>
      <c r="I64" s="186"/>
      <c r="J64" s="186"/>
      <c r="K64" s="59"/>
    </row>
    <row r="65" spans="2:11" ht="18" customHeight="1">
      <c r="B65" s="77"/>
      <c r="C65" s="77"/>
      <c r="D65" s="77"/>
      <c r="E65" s="77"/>
      <c r="F65" s="77"/>
      <c r="G65" s="77"/>
      <c r="H65" s="77"/>
      <c r="I65" s="77"/>
      <c r="J65" s="77"/>
      <c r="K65" s="59"/>
    </row>
    <row r="66" spans="2:11" ht="18" customHeight="1">
      <c r="B66" s="191"/>
      <c r="C66" s="191"/>
      <c r="D66" s="191"/>
      <c r="E66" s="191"/>
      <c r="F66" s="191"/>
      <c r="G66" s="191"/>
      <c r="H66" s="191"/>
      <c r="I66" s="191"/>
      <c r="J66" s="191"/>
      <c r="K66" s="59"/>
    </row>
    <row r="67" spans="2:11" ht="18" customHeight="1">
      <c r="B67" s="191"/>
      <c r="C67" s="191"/>
      <c r="D67" s="191"/>
      <c r="E67" s="191"/>
      <c r="F67" s="191"/>
      <c r="G67" s="191"/>
      <c r="H67" s="191"/>
      <c r="I67" s="191"/>
      <c r="J67" s="191"/>
      <c r="K67" s="59"/>
    </row>
    <row r="68" spans="2:11" ht="18" customHeight="1">
      <c r="B68" s="191"/>
      <c r="C68" s="191"/>
      <c r="D68" s="191"/>
      <c r="E68" s="191"/>
      <c r="F68" s="191"/>
      <c r="G68" s="191"/>
      <c r="H68" s="191"/>
      <c r="I68" s="191"/>
      <c r="J68" s="191"/>
      <c r="K68" s="59"/>
    </row>
    <row r="69" spans="2:11" ht="18" customHeight="1">
      <c r="B69" s="191"/>
      <c r="C69" s="191"/>
      <c r="D69" s="191"/>
      <c r="E69" s="191"/>
      <c r="F69" s="191"/>
      <c r="G69" s="191"/>
      <c r="H69" s="191"/>
      <c r="I69" s="191"/>
      <c r="J69" s="191"/>
      <c r="K69" s="59"/>
    </row>
    <row r="70" spans="2:11" ht="18" customHeight="1">
      <c r="B70" s="191"/>
      <c r="C70" s="191"/>
      <c r="D70" s="191"/>
      <c r="E70" s="191"/>
      <c r="F70" s="191"/>
      <c r="G70" s="191"/>
      <c r="H70" s="191"/>
      <c r="I70" s="191"/>
      <c r="J70" s="191"/>
      <c r="K70" s="59"/>
    </row>
    <row r="71" spans="2:11" ht="18" customHeight="1">
      <c r="B71" s="191"/>
      <c r="C71" s="191"/>
      <c r="D71" s="191"/>
      <c r="E71" s="191"/>
      <c r="F71" s="191"/>
      <c r="G71" s="191"/>
      <c r="H71" s="191"/>
      <c r="I71" s="191"/>
      <c r="J71" s="191"/>
      <c r="K71" s="59"/>
    </row>
    <row r="72" spans="2:11" ht="18" customHeight="1">
      <c r="B72" s="191"/>
      <c r="C72" s="191"/>
      <c r="D72" s="191"/>
      <c r="E72" s="191"/>
      <c r="F72" s="191"/>
      <c r="G72" s="191"/>
      <c r="H72" s="191"/>
      <c r="I72" s="191"/>
      <c r="J72" s="191"/>
      <c r="K72" s="59"/>
    </row>
    <row r="73" spans="2:11">
      <c r="B73" s="59"/>
      <c r="C73" s="59"/>
      <c r="D73" s="59"/>
      <c r="E73" s="59"/>
      <c r="F73" s="59"/>
      <c r="G73" s="59"/>
      <c r="H73" s="59"/>
      <c r="I73" s="59"/>
      <c r="J73" s="59"/>
      <c r="K73" s="59"/>
    </row>
    <row r="74" spans="2:11" ht="40.5" customHeight="1">
      <c r="B74" s="200" t="s">
        <v>1662</v>
      </c>
      <c r="C74" s="200"/>
      <c r="D74" s="200"/>
      <c r="E74" s="200"/>
      <c r="F74" s="200"/>
      <c r="G74" s="200"/>
      <c r="H74" s="200"/>
      <c r="I74" s="200"/>
      <c r="J74" s="200"/>
      <c r="K74" s="59"/>
    </row>
    <row r="75" spans="2:11" ht="15.75" customHeight="1">
      <c r="B75" s="198"/>
      <c r="C75" s="198"/>
      <c r="D75" s="198"/>
      <c r="E75" s="198"/>
      <c r="F75" s="198"/>
      <c r="G75" s="198"/>
      <c r="H75" s="198"/>
      <c r="I75" s="198"/>
      <c r="J75" s="198"/>
      <c r="K75" s="59"/>
    </row>
    <row r="76" spans="2:11" ht="17.25" customHeight="1">
      <c r="B76" s="199"/>
      <c r="C76" s="199"/>
      <c r="D76" s="199"/>
      <c r="E76" s="199"/>
      <c r="F76" s="199"/>
      <c r="G76" s="199"/>
      <c r="H76" s="199"/>
      <c r="I76" s="199"/>
      <c r="J76" s="199"/>
      <c r="K76" s="59"/>
    </row>
    <row r="77" spans="2:11" ht="17.25" customHeight="1">
      <c r="B77" s="75"/>
      <c r="C77" s="75"/>
      <c r="D77" s="75"/>
      <c r="E77" s="75"/>
      <c r="F77" s="75"/>
      <c r="G77" s="75"/>
      <c r="H77" s="75"/>
      <c r="I77" s="75"/>
      <c r="J77" s="75"/>
      <c r="K77" s="59"/>
    </row>
    <row r="78" spans="2:11" ht="17.25" customHeight="1">
      <c r="B78" s="75"/>
      <c r="C78" s="75"/>
      <c r="D78" s="75"/>
      <c r="E78" s="75"/>
      <c r="F78" s="75"/>
      <c r="G78" s="75"/>
      <c r="H78" s="75"/>
      <c r="I78" s="75"/>
      <c r="J78" s="75"/>
      <c r="K78" s="59"/>
    </row>
    <row r="79" spans="2:11" ht="17.25" customHeight="1">
      <c r="B79" s="75"/>
      <c r="C79" s="75"/>
      <c r="D79" s="75"/>
      <c r="E79" s="75"/>
      <c r="F79" s="75"/>
      <c r="G79" s="75"/>
      <c r="H79" s="75"/>
      <c r="I79" s="75"/>
      <c r="J79" s="75"/>
      <c r="K79" s="59"/>
    </row>
    <row r="80" spans="2:11" ht="17.25" customHeight="1">
      <c r="B80" s="75"/>
      <c r="C80" s="75"/>
      <c r="D80" s="75"/>
      <c r="E80" s="75"/>
      <c r="F80" s="75"/>
      <c r="G80" s="75"/>
      <c r="H80" s="75"/>
      <c r="I80" s="75"/>
      <c r="J80" s="75"/>
      <c r="K80" s="59"/>
    </row>
    <row r="81" spans="2:11" ht="17.25" customHeight="1">
      <c r="B81" s="191"/>
      <c r="C81" s="191"/>
      <c r="D81" s="191"/>
      <c r="E81" s="191"/>
      <c r="F81" s="191"/>
      <c r="G81" s="191"/>
      <c r="H81" s="191"/>
      <c r="I81" s="191"/>
      <c r="J81" s="191"/>
      <c r="K81" s="59"/>
    </row>
    <row r="82" spans="2:11" ht="17.25" customHeight="1">
      <c r="B82" s="191"/>
      <c r="C82" s="191"/>
      <c r="D82" s="191"/>
      <c r="E82" s="191"/>
      <c r="F82" s="191"/>
      <c r="G82" s="191"/>
      <c r="H82" s="191"/>
      <c r="I82" s="191"/>
      <c r="J82" s="191"/>
      <c r="K82" s="59"/>
    </row>
    <row r="83" spans="2:11">
      <c r="B83" s="59"/>
      <c r="C83" s="59"/>
      <c r="D83" s="59"/>
      <c r="E83" s="59"/>
      <c r="F83" s="59"/>
      <c r="G83" s="59"/>
      <c r="H83" s="59"/>
      <c r="I83" s="59"/>
      <c r="J83" s="59"/>
      <c r="K83" s="59"/>
    </row>
    <row r="84" spans="2:11">
      <c r="K84" s="59"/>
    </row>
    <row r="85" spans="2:11">
      <c r="K85" s="59"/>
    </row>
    <row r="86" spans="2:11">
      <c r="K86" s="59"/>
    </row>
    <row r="87" spans="2:11">
      <c r="K87" s="59"/>
    </row>
  </sheetData>
  <mergeCells count="51">
    <mergeCell ref="B68:J68"/>
    <mergeCell ref="B69:J69"/>
    <mergeCell ref="B74:J74"/>
    <mergeCell ref="B2:J2"/>
    <mergeCell ref="B3:J3"/>
    <mergeCell ref="B4:J4"/>
    <mergeCell ref="B5:J5"/>
    <mergeCell ref="B14:J14"/>
    <mergeCell ref="B15:J15"/>
    <mergeCell ref="B6:J6"/>
    <mergeCell ref="B7:J7"/>
    <mergeCell ref="B8:J8"/>
    <mergeCell ref="B9:J9"/>
    <mergeCell ref="B10:J10"/>
    <mergeCell ref="B22:J22"/>
    <mergeCell ref="B67:J67"/>
    <mergeCell ref="B81:J81"/>
    <mergeCell ref="B82:J82"/>
    <mergeCell ref="B48:J48"/>
    <mergeCell ref="F49:F56"/>
    <mergeCell ref="B43:J43"/>
    <mergeCell ref="B64:J64"/>
    <mergeCell ref="B49:C49"/>
    <mergeCell ref="G49:H49"/>
    <mergeCell ref="B57:J57"/>
    <mergeCell ref="B62:J62"/>
    <mergeCell ref="B75:J75"/>
    <mergeCell ref="B70:J70"/>
    <mergeCell ref="B71:J71"/>
    <mergeCell ref="B72:J72"/>
    <mergeCell ref="B66:J66"/>
    <mergeCell ref="B76:J76"/>
    <mergeCell ref="B42:J42"/>
    <mergeCell ref="B25:J25"/>
    <mergeCell ref="B34:J34"/>
    <mergeCell ref="B35:J35"/>
    <mergeCell ref="B26:J26"/>
    <mergeCell ref="B31:J31"/>
    <mergeCell ref="B38:J38"/>
    <mergeCell ref="B39:J39"/>
    <mergeCell ref="B40:J40"/>
    <mergeCell ref="B11:J11"/>
    <mergeCell ref="B12:J12"/>
    <mergeCell ref="B1:J1"/>
    <mergeCell ref="B16:J16"/>
    <mergeCell ref="B23:J23"/>
    <mergeCell ref="B17:J17"/>
    <mergeCell ref="B18:J18"/>
    <mergeCell ref="B19:J19"/>
    <mergeCell ref="B20:J20"/>
    <mergeCell ref="B21:J21"/>
  </mergeCells>
  <pageMargins left="0.7" right="0.7" top="0.75" bottom="0.75" header="0.3" footer="0.3"/>
  <pageSetup orientation="landscape" r:id="rId1"/>
  <headerFooter>
    <oddHeader>&amp;CKAPRA-DME</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5"/>
  <sheetViews>
    <sheetView showGridLines="0" tabSelected="1" zoomScale="90" zoomScaleNormal="90" zoomScaleSheetLayoutView="90" workbookViewId="0">
      <selection activeCell="N57" sqref="N57"/>
    </sheetView>
  </sheetViews>
  <sheetFormatPr baseColWidth="10" defaultRowHeight="14.25"/>
  <cols>
    <col min="1" max="1" width="26.140625" style="54" customWidth="1"/>
    <col min="2" max="2" width="20.28515625" style="54" customWidth="1"/>
    <col min="3" max="3" width="10.140625" style="54" customWidth="1"/>
    <col min="4" max="4" width="9.28515625" style="54" customWidth="1"/>
    <col min="5" max="7" width="8.5703125" style="54" customWidth="1"/>
    <col min="8" max="9" width="8.7109375" style="54" customWidth="1"/>
    <col min="10" max="10" width="9.28515625" style="54" customWidth="1"/>
    <col min="11" max="11" width="15.42578125" style="54" customWidth="1"/>
    <col min="12" max="12" width="12.28515625" style="54" customWidth="1"/>
    <col min="13" max="13" width="14.140625" style="54" customWidth="1"/>
    <col min="14" max="14" width="19" style="54" customWidth="1"/>
    <col min="15" max="15" width="20" style="54" customWidth="1"/>
    <col min="16" max="16" width="13" style="54" customWidth="1"/>
    <col min="17" max="16384" width="11.42578125" style="54"/>
  </cols>
  <sheetData>
    <row r="1" spans="1:26" ht="83.25" customHeight="1">
      <c r="A1" s="212" t="s">
        <v>1622</v>
      </c>
      <c r="B1" s="212"/>
      <c r="C1" s="212"/>
      <c r="D1" s="212"/>
      <c r="E1" s="212"/>
      <c r="F1" s="212"/>
      <c r="G1" s="212"/>
      <c r="H1" s="212"/>
      <c r="I1" s="212"/>
      <c r="J1" s="212"/>
      <c r="K1" s="212"/>
      <c r="L1" s="212"/>
      <c r="M1" s="212"/>
      <c r="N1" s="212"/>
      <c r="O1" s="212"/>
      <c r="P1" s="212"/>
      <c r="Q1" s="212"/>
      <c r="R1" s="212"/>
      <c r="S1" s="212"/>
      <c r="T1" s="212"/>
      <c r="U1" s="212"/>
      <c r="V1" s="212"/>
      <c r="W1" s="212"/>
      <c r="X1" s="213"/>
      <c r="Y1" s="59"/>
      <c r="Z1" s="59"/>
    </row>
    <row r="2" spans="1:26" ht="21" customHeight="1">
      <c r="A2" s="217" t="s">
        <v>1615</v>
      </c>
      <c r="B2" s="217"/>
      <c r="C2" s="217"/>
      <c r="D2" s="217"/>
      <c r="E2" s="217"/>
      <c r="F2" s="217"/>
      <c r="G2" s="217"/>
      <c r="H2" s="217"/>
      <c r="I2" s="217"/>
      <c r="J2" s="217"/>
      <c r="K2" s="217"/>
      <c r="L2" s="217"/>
      <c r="M2" s="217"/>
      <c r="N2" s="217"/>
      <c r="O2" s="59"/>
      <c r="P2" s="216" t="s">
        <v>1390</v>
      </c>
      <c r="Q2" s="216"/>
      <c r="R2" s="216"/>
      <c r="S2" s="216"/>
      <c r="T2" s="216"/>
      <c r="U2" s="216"/>
      <c r="V2" s="216"/>
      <c r="W2" s="216"/>
      <c r="X2" s="59"/>
      <c r="Y2" s="59"/>
      <c r="Z2" s="59"/>
    </row>
    <row r="3" spans="1:26">
      <c r="A3" s="80"/>
      <c r="B3" s="80"/>
      <c r="C3" s="80"/>
      <c r="D3" s="81"/>
      <c r="E3" s="81"/>
      <c r="F3" s="81"/>
      <c r="G3" s="81"/>
      <c r="H3" s="80"/>
      <c r="I3" s="80"/>
      <c r="J3" s="80"/>
      <c r="K3" s="80"/>
      <c r="L3" s="80"/>
      <c r="M3" s="80"/>
      <c r="N3" s="82"/>
      <c r="O3" s="59"/>
      <c r="P3" s="59"/>
      <c r="Q3" s="59"/>
      <c r="R3" s="59"/>
      <c r="S3" s="59"/>
      <c r="T3" s="59"/>
      <c r="U3" s="59"/>
      <c r="V3" s="59"/>
      <c r="W3" s="59"/>
      <c r="X3" s="59"/>
      <c r="Y3" s="59"/>
      <c r="Z3" s="59"/>
    </row>
    <row r="4" spans="1:26" ht="33" customHeight="1">
      <c r="A4" s="218" t="s">
        <v>1663</v>
      </c>
      <c r="B4" s="219"/>
      <c r="C4" s="219"/>
      <c r="D4" s="153"/>
      <c r="E4" s="153"/>
      <c r="F4" s="153"/>
      <c r="G4" s="153"/>
      <c r="H4" s="60"/>
      <c r="I4" s="60"/>
      <c r="J4" s="60"/>
      <c r="K4" s="60"/>
      <c r="L4" s="60"/>
      <c r="M4" s="60"/>
      <c r="N4" s="59"/>
      <c r="O4" s="59"/>
      <c r="P4" s="59"/>
      <c r="Q4" s="59"/>
      <c r="R4" s="59"/>
      <c r="S4" s="59"/>
      <c r="T4" s="59"/>
      <c r="U4" s="59"/>
      <c r="V4" s="59"/>
      <c r="W4" s="59"/>
      <c r="X4" s="59"/>
      <c r="Y4" s="59"/>
      <c r="Z4" s="59"/>
    </row>
    <row r="5" spans="1:26">
      <c r="A5" s="83"/>
      <c r="B5" s="83"/>
      <c r="C5" s="76"/>
      <c r="D5" s="76"/>
      <c r="E5" s="84"/>
      <c r="F5" s="84"/>
      <c r="G5" s="85"/>
      <c r="H5" s="84"/>
      <c r="I5" s="84"/>
      <c r="J5" s="84"/>
      <c r="K5" s="84"/>
      <c r="L5" s="84"/>
      <c r="M5" s="84"/>
      <c r="N5" s="82"/>
      <c r="O5" s="59"/>
      <c r="P5" s="59"/>
      <c r="Q5" s="59"/>
      <c r="R5" s="59"/>
      <c r="S5" s="59"/>
      <c r="T5" s="59"/>
      <c r="U5" s="59"/>
      <c r="V5" s="59"/>
      <c r="W5" s="59"/>
      <c r="X5" s="59"/>
      <c r="Y5" s="59"/>
      <c r="Z5" s="59"/>
    </row>
    <row r="6" spans="1:26" ht="22.5" customHeight="1">
      <c r="A6" s="217" t="s">
        <v>1614</v>
      </c>
      <c r="B6" s="217"/>
      <c r="C6" s="217"/>
      <c r="D6" s="217"/>
      <c r="E6" s="217"/>
      <c r="F6" s="217"/>
      <c r="G6" s="217"/>
      <c r="H6" s="217"/>
      <c r="I6" s="217"/>
      <c r="J6" s="217"/>
      <c r="K6" s="217"/>
      <c r="L6" s="217"/>
      <c r="M6" s="217"/>
      <c r="N6" s="217"/>
      <c r="O6" s="59"/>
      <c r="P6" s="59"/>
      <c r="Q6" s="59"/>
      <c r="R6" s="59"/>
      <c r="S6" s="59"/>
      <c r="T6" s="59"/>
      <c r="U6" s="59"/>
      <c r="V6" s="59"/>
      <c r="W6" s="59"/>
      <c r="X6" s="59"/>
      <c r="Y6" s="59"/>
      <c r="Z6" s="59"/>
    </row>
    <row r="7" spans="1:26">
      <c r="A7" s="86"/>
      <c r="B7" s="86"/>
      <c r="C7" s="60"/>
      <c r="D7" s="60"/>
      <c r="E7" s="60"/>
      <c r="F7" s="60"/>
      <c r="G7" s="60"/>
      <c r="H7" s="60"/>
      <c r="I7" s="60"/>
      <c r="J7" s="60"/>
      <c r="K7" s="60"/>
      <c r="L7" s="60"/>
      <c r="M7" s="60"/>
      <c r="N7" s="59"/>
      <c r="O7" s="59"/>
      <c r="P7" s="59"/>
      <c r="Q7" s="59"/>
      <c r="R7" s="59"/>
      <c r="S7" s="59"/>
      <c r="T7" s="59"/>
      <c r="U7" s="59"/>
      <c r="V7" s="59"/>
      <c r="W7" s="59"/>
      <c r="X7" s="59"/>
      <c r="Y7" s="59"/>
      <c r="Z7" s="59"/>
    </row>
    <row r="8" spans="1:26" ht="23.25" customHeight="1">
      <c r="A8" s="209" t="s">
        <v>248</v>
      </c>
      <c r="B8" s="209" t="s">
        <v>1667</v>
      </c>
      <c r="C8" s="210"/>
      <c r="D8" s="210"/>
      <c r="E8" s="210"/>
      <c r="F8" s="210"/>
      <c r="G8" s="210"/>
      <c r="H8" s="210"/>
      <c r="I8" s="210"/>
      <c r="J8" s="210"/>
      <c r="K8" s="210"/>
      <c r="L8" s="210"/>
      <c r="M8" s="210"/>
      <c r="N8" s="209" t="s">
        <v>1664</v>
      </c>
      <c r="O8" s="59"/>
      <c r="P8" s="59"/>
      <c r="Q8" s="59"/>
      <c r="R8" s="59"/>
      <c r="S8" s="59"/>
      <c r="T8" s="59"/>
      <c r="U8" s="59"/>
      <c r="V8" s="59"/>
      <c r="W8" s="59"/>
      <c r="X8" s="59"/>
      <c r="Y8" s="59"/>
      <c r="Z8" s="59"/>
    </row>
    <row r="9" spans="1:26" s="88" customFormat="1" ht="39" customHeight="1">
      <c r="A9" s="210"/>
      <c r="B9" s="87" t="s">
        <v>195</v>
      </c>
      <c r="C9" s="87" t="s">
        <v>220</v>
      </c>
      <c r="D9" s="87" t="s">
        <v>218</v>
      </c>
      <c r="E9" s="87" t="s">
        <v>219</v>
      </c>
      <c r="F9" s="87" t="s">
        <v>196</v>
      </c>
      <c r="G9" s="87" t="s">
        <v>197</v>
      </c>
      <c r="H9" s="87" t="s">
        <v>198</v>
      </c>
      <c r="I9" s="87" t="s">
        <v>199</v>
      </c>
      <c r="J9" s="87" t="s">
        <v>1410</v>
      </c>
      <c r="K9" s="87" t="s">
        <v>201</v>
      </c>
      <c r="L9" s="87" t="s">
        <v>1411</v>
      </c>
      <c r="M9" s="87" t="s">
        <v>1412</v>
      </c>
      <c r="N9" s="209"/>
      <c r="O9" s="82"/>
      <c r="P9" s="82"/>
      <c r="Q9" s="82"/>
      <c r="R9" s="82"/>
      <c r="S9" s="82"/>
      <c r="T9" s="82"/>
      <c r="U9" s="82"/>
      <c r="V9" s="82"/>
      <c r="W9" s="82"/>
      <c r="X9" s="82"/>
      <c r="Y9" s="82"/>
      <c r="Z9" s="82"/>
    </row>
    <row r="10" spans="1:26" ht="46.5" customHeight="1">
      <c r="A10" s="89" t="s">
        <v>1427</v>
      </c>
      <c r="B10" s="72"/>
      <c r="C10" s="72"/>
      <c r="D10" s="72"/>
      <c r="E10" s="72"/>
      <c r="F10" s="72"/>
      <c r="G10" s="72"/>
      <c r="H10" s="72"/>
      <c r="I10" s="72"/>
      <c r="J10" s="72"/>
      <c r="K10" s="72"/>
      <c r="L10" s="72"/>
      <c r="M10" s="72"/>
      <c r="N10" s="72">
        <f>SUM(B10:M10)</f>
        <v>0</v>
      </c>
      <c r="O10" s="59"/>
      <c r="P10" s="59"/>
      <c r="Q10" s="59"/>
      <c r="R10" s="59"/>
      <c r="S10" s="59"/>
      <c r="T10" s="59"/>
      <c r="U10" s="59"/>
      <c r="V10" s="59"/>
      <c r="W10" s="59"/>
      <c r="X10" s="59"/>
      <c r="Y10" s="59"/>
      <c r="Z10" s="59"/>
    </row>
    <row r="11" spans="1:26" s="88" customFormat="1" ht="55.5" customHeight="1">
      <c r="A11" s="90" t="s">
        <v>1611</v>
      </c>
      <c r="B11" s="91"/>
      <c r="C11" s="91"/>
      <c r="D11" s="91"/>
      <c r="E11" s="91"/>
      <c r="F11" s="91"/>
      <c r="G11" s="91"/>
      <c r="H11" s="91"/>
      <c r="I11" s="91"/>
      <c r="J11" s="91"/>
      <c r="K11" s="91"/>
      <c r="L11" s="91"/>
      <c r="M11" s="91"/>
      <c r="N11" s="92">
        <f>SUM(B11:M11)</f>
        <v>0</v>
      </c>
      <c r="O11" s="82"/>
      <c r="P11" s="82"/>
      <c r="Q11" s="82"/>
      <c r="R11" s="82"/>
      <c r="S11" s="82"/>
      <c r="T11" s="82"/>
      <c r="U11" s="82"/>
      <c r="V11" s="82"/>
      <c r="W11" s="82"/>
      <c r="X11" s="82"/>
      <c r="Y11" s="82"/>
      <c r="Z11" s="82"/>
    </row>
    <row r="12" spans="1:26" s="88" customFormat="1" ht="40.5" customHeight="1">
      <c r="A12" s="93" t="s">
        <v>240</v>
      </c>
      <c r="B12" s="94"/>
      <c r="C12" s="94"/>
      <c r="D12" s="94"/>
      <c r="E12" s="94"/>
      <c r="F12" s="94"/>
      <c r="G12" s="94"/>
      <c r="H12" s="94"/>
      <c r="I12" s="94"/>
      <c r="J12" s="94"/>
      <c r="K12" s="94"/>
      <c r="L12" s="94"/>
      <c r="M12" s="94"/>
      <c r="N12" s="72">
        <f>SUM(B12:M12)</f>
        <v>0</v>
      </c>
      <c r="O12" s="82"/>
      <c r="P12" s="82"/>
      <c r="Q12" s="82"/>
      <c r="R12" s="82"/>
      <c r="S12" s="82"/>
      <c r="T12" s="82"/>
      <c r="U12" s="82"/>
      <c r="V12" s="82"/>
      <c r="W12" s="82"/>
      <c r="X12" s="82"/>
      <c r="Y12" s="82"/>
      <c r="Z12" s="82"/>
    </row>
    <row r="13" spans="1:26" ht="40.5" customHeight="1">
      <c r="A13" s="95" t="s">
        <v>1610</v>
      </c>
      <c r="B13" s="91"/>
      <c r="C13" s="91"/>
      <c r="D13" s="91"/>
      <c r="E13" s="91"/>
      <c r="F13" s="91"/>
      <c r="G13" s="91"/>
      <c r="H13" s="91"/>
      <c r="I13" s="91"/>
      <c r="J13" s="91"/>
      <c r="K13" s="91"/>
      <c r="L13" s="91"/>
      <c r="M13" s="91"/>
      <c r="N13" s="92">
        <f>SUM(B13:M13)</f>
        <v>0</v>
      </c>
      <c r="O13" s="59"/>
      <c r="P13" s="59"/>
      <c r="Q13" s="59"/>
      <c r="R13" s="59"/>
      <c r="S13" s="59"/>
      <c r="T13" s="59"/>
      <c r="U13" s="59"/>
      <c r="V13" s="59"/>
      <c r="W13" s="59"/>
      <c r="X13" s="59"/>
      <c r="Y13" s="59"/>
      <c r="Z13" s="59"/>
    </row>
    <row r="14" spans="1:26" ht="40.5" customHeight="1">
      <c r="A14" s="93" t="s">
        <v>221</v>
      </c>
      <c r="B14" s="94"/>
      <c r="C14" s="94"/>
      <c r="D14" s="94"/>
      <c r="E14" s="94"/>
      <c r="F14" s="94"/>
      <c r="G14" s="94"/>
      <c r="H14" s="94"/>
      <c r="I14" s="94"/>
      <c r="J14" s="94"/>
      <c r="K14" s="94"/>
      <c r="L14" s="94"/>
      <c r="M14" s="94"/>
      <c r="N14" s="71">
        <f>SUM(B14:M14)</f>
        <v>0</v>
      </c>
      <c r="O14" s="59"/>
      <c r="P14" s="59"/>
      <c r="Q14" s="59"/>
      <c r="R14" s="59"/>
      <c r="S14" s="59"/>
      <c r="T14" s="59"/>
      <c r="U14" s="59"/>
      <c r="V14" s="59"/>
      <c r="W14" s="59"/>
      <c r="X14" s="59"/>
      <c r="Y14" s="59"/>
      <c r="Z14" s="59"/>
    </row>
    <row r="15" spans="1:26" ht="30" customHeight="1">
      <c r="A15" s="96" t="s">
        <v>1413</v>
      </c>
      <c r="B15" s="225" t="s">
        <v>1429</v>
      </c>
      <c r="C15" s="226"/>
      <c r="D15" s="226"/>
      <c r="E15" s="226"/>
      <c r="F15" s="226"/>
      <c r="G15" s="226"/>
      <c r="H15" s="226"/>
      <c r="I15" s="226"/>
      <c r="J15" s="226"/>
      <c r="K15" s="226"/>
      <c r="L15" s="226"/>
      <c r="M15" s="226"/>
      <c r="N15" s="226"/>
      <c r="O15" s="59"/>
      <c r="P15" s="59"/>
      <c r="Q15" s="59"/>
      <c r="R15" s="59"/>
      <c r="S15" s="59"/>
      <c r="T15" s="59"/>
      <c r="U15" s="59"/>
      <c r="V15" s="59"/>
      <c r="W15" s="59"/>
      <c r="X15" s="59"/>
      <c r="Y15" s="59"/>
      <c r="Z15" s="59"/>
    </row>
    <row r="16" spans="1:26" ht="22.5" customHeight="1">
      <c r="A16" s="220" t="s">
        <v>1665</v>
      </c>
      <c r="B16" s="220"/>
      <c r="C16" s="220"/>
      <c r="D16" s="220"/>
      <c r="E16" s="220"/>
      <c r="F16" s="220"/>
      <c r="G16" s="220"/>
      <c r="H16" s="220"/>
      <c r="I16" s="220"/>
      <c r="J16" s="220"/>
      <c r="K16" s="220"/>
      <c r="L16" s="220"/>
      <c r="M16" s="220"/>
      <c r="N16" s="220"/>
      <c r="O16" s="59"/>
      <c r="P16" s="59"/>
      <c r="Q16" s="59"/>
      <c r="R16" s="59"/>
      <c r="S16" s="59"/>
      <c r="T16" s="59"/>
      <c r="U16" s="59"/>
      <c r="V16" s="59"/>
      <c r="W16" s="59"/>
      <c r="X16" s="59"/>
      <c r="Y16" s="59"/>
      <c r="Z16" s="59"/>
    </row>
    <row r="17" spans="1:26" ht="21" customHeight="1">
      <c r="A17" s="223"/>
      <c r="B17" s="223"/>
      <c r="C17" s="223"/>
      <c r="D17" s="223"/>
      <c r="E17" s="223"/>
      <c r="F17" s="223"/>
      <c r="G17" s="223"/>
      <c r="H17" s="223"/>
      <c r="I17" s="223"/>
      <c r="J17" s="223"/>
      <c r="K17" s="223"/>
      <c r="L17" s="223"/>
      <c r="M17" s="223"/>
      <c r="N17" s="223"/>
      <c r="O17" s="59"/>
      <c r="P17" s="59"/>
      <c r="Q17" s="59"/>
      <c r="R17" s="59"/>
      <c r="S17" s="59"/>
      <c r="T17" s="59"/>
      <c r="U17" s="59"/>
      <c r="V17" s="59"/>
      <c r="W17" s="59"/>
      <c r="X17" s="59"/>
      <c r="Y17" s="59"/>
      <c r="Z17" s="59"/>
    </row>
    <row r="18" spans="1:26" ht="21" customHeight="1">
      <c r="A18" s="222"/>
      <c r="B18" s="222"/>
      <c r="C18" s="222"/>
      <c r="D18" s="222"/>
      <c r="E18" s="222"/>
      <c r="F18" s="222"/>
      <c r="G18" s="222"/>
      <c r="H18" s="222"/>
      <c r="I18" s="222"/>
      <c r="J18" s="222"/>
      <c r="K18" s="222"/>
      <c r="L18" s="222"/>
      <c r="M18" s="222"/>
      <c r="N18" s="222"/>
      <c r="O18" s="59"/>
      <c r="P18" s="59"/>
      <c r="Q18" s="59"/>
      <c r="R18" s="59"/>
      <c r="S18" s="59"/>
      <c r="T18" s="59"/>
      <c r="U18" s="59"/>
      <c r="V18" s="59"/>
      <c r="W18" s="59"/>
      <c r="X18" s="59"/>
      <c r="Y18" s="59"/>
      <c r="Z18" s="59"/>
    </row>
    <row r="19" spans="1:26" s="88" customFormat="1" ht="21" customHeight="1">
      <c r="A19" s="220"/>
      <c r="B19" s="220"/>
      <c r="C19" s="220"/>
      <c r="D19" s="220"/>
      <c r="E19" s="220"/>
      <c r="F19" s="220"/>
      <c r="G19" s="220"/>
      <c r="H19" s="220"/>
      <c r="I19" s="220"/>
      <c r="J19" s="220"/>
      <c r="K19" s="220"/>
      <c r="L19" s="220"/>
      <c r="M19" s="220"/>
      <c r="N19" s="220"/>
      <c r="O19" s="82"/>
      <c r="P19" s="82"/>
      <c r="Q19" s="82"/>
      <c r="R19" s="82"/>
      <c r="S19" s="82"/>
      <c r="T19" s="82"/>
      <c r="U19" s="82"/>
      <c r="V19" s="82"/>
      <c r="W19" s="82"/>
      <c r="X19" s="82"/>
      <c r="Y19" s="82"/>
      <c r="Z19" s="82"/>
    </row>
    <row r="20" spans="1:26" ht="21" customHeight="1">
      <c r="A20" s="220"/>
      <c r="B20" s="220"/>
      <c r="C20" s="220"/>
      <c r="D20" s="220"/>
      <c r="E20" s="220"/>
      <c r="F20" s="220"/>
      <c r="G20" s="220"/>
      <c r="H20" s="220"/>
      <c r="I20" s="220"/>
      <c r="J20" s="220"/>
      <c r="K20" s="220"/>
      <c r="L20" s="220"/>
      <c r="M20" s="220"/>
      <c r="N20" s="220"/>
      <c r="O20" s="59"/>
      <c r="P20" s="59"/>
      <c r="Q20" s="59"/>
      <c r="R20" s="59"/>
      <c r="S20" s="59"/>
      <c r="T20" s="59"/>
      <c r="U20" s="59"/>
      <c r="V20" s="59"/>
      <c r="W20" s="59"/>
      <c r="X20" s="59"/>
      <c r="Y20" s="59"/>
      <c r="Z20" s="59"/>
    </row>
    <row r="21" spans="1:26" ht="21" customHeight="1">
      <c r="A21" s="222"/>
      <c r="B21" s="222"/>
      <c r="C21" s="222"/>
      <c r="D21" s="222"/>
      <c r="E21" s="222"/>
      <c r="F21" s="222"/>
      <c r="G21" s="222"/>
      <c r="H21" s="222"/>
      <c r="I21" s="222"/>
      <c r="J21" s="222"/>
      <c r="K21" s="222"/>
      <c r="L21" s="222"/>
      <c r="M21" s="222"/>
      <c r="N21" s="222"/>
      <c r="O21" s="97"/>
      <c r="P21" s="59"/>
      <c r="Q21" s="59"/>
      <c r="R21" s="59"/>
      <c r="S21" s="59"/>
      <c r="T21" s="59"/>
      <c r="U21" s="59"/>
      <c r="V21" s="59"/>
      <c r="W21" s="59"/>
      <c r="X21" s="59"/>
      <c r="Y21" s="59"/>
      <c r="Z21" s="59"/>
    </row>
    <row r="22" spans="1:26" s="88" customFormat="1" ht="21" customHeight="1">
      <c r="A22" s="98"/>
      <c r="B22" s="98"/>
      <c r="C22" s="98"/>
      <c r="D22" s="98"/>
      <c r="E22" s="98"/>
      <c r="F22" s="98"/>
      <c r="G22" s="98"/>
      <c r="H22" s="98"/>
      <c r="I22" s="98"/>
      <c r="J22" s="98"/>
      <c r="K22" s="98"/>
      <c r="L22" s="98"/>
      <c r="M22" s="98"/>
      <c r="N22" s="98"/>
      <c r="O22" s="99"/>
      <c r="P22" s="97"/>
      <c r="Q22" s="99"/>
      <c r="R22" s="82"/>
      <c r="S22" s="82"/>
      <c r="T22" s="82"/>
      <c r="U22" s="82"/>
      <c r="V22" s="82"/>
      <c r="W22" s="82"/>
      <c r="X22" s="82"/>
      <c r="Y22" s="82"/>
      <c r="Z22" s="82"/>
    </row>
    <row r="23" spans="1:26" ht="21" customHeight="1">
      <c r="A23" s="98"/>
      <c r="B23" s="98"/>
      <c r="C23" s="98"/>
      <c r="D23" s="98"/>
      <c r="E23" s="98"/>
      <c r="F23" s="98"/>
      <c r="G23" s="98"/>
      <c r="H23" s="98"/>
      <c r="I23" s="98"/>
      <c r="J23" s="98"/>
      <c r="K23" s="98"/>
      <c r="L23" s="98"/>
      <c r="M23" s="98"/>
      <c r="N23" s="98"/>
      <c r="O23" s="99"/>
      <c r="P23" s="59"/>
      <c r="Q23" s="59"/>
      <c r="R23" s="59"/>
      <c r="S23" s="59"/>
      <c r="T23" s="59"/>
      <c r="U23" s="59"/>
      <c r="V23" s="59"/>
      <c r="W23" s="59"/>
      <c r="X23" s="59"/>
      <c r="Y23" s="59"/>
      <c r="Z23" s="59"/>
    </row>
    <row r="24" spans="1:26" ht="21" customHeight="1">
      <c r="A24" s="98"/>
      <c r="B24" s="98"/>
      <c r="C24" s="98"/>
      <c r="D24" s="98"/>
      <c r="E24" s="98"/>
      <c r="F24" s="98"/>
      <c r="G24" s="98"/>
      <c r="H24" s="98"/>
      <c r="I24" s="98"/>
      <c r="J24" s="98"/>
      <c r="K24" s="98"/>
      <c r="L24" s="98"/>
      <c r="M24" s="98"/>
      <c r="N24" s="98"/>
      <c r="O24" s="97"/>
      <c r="P24" s="97"/>
      <c r="Q24" s="59"/>
      <c r="R24" s="59"/>
      <c r="S24" s="59"/>
      <c r="T24" s="59"/>
      <c r="U24" s="59"/>
      <c r="V24" s="59"/>
      <c r="W24" s="59"/>
      <c r="X24" s="59"/>
      <c r="Y24" s="59"/>
      <c r="Z24" s="59"/>
    </row>
    <row r="25" spans="1:26" ht="21" customHeight="1">
      <c r="A25" s="98"/>
      <c r="B25" s="98"/>
      <c r="C25" s="98"/>
      <c r="D25" s="98"/>
      <c r="E25" s="98"/>
      <c r="F25" s="98"/>
      <c r="G25" s="98"/>
      <c r="H25" s="98"/>
      <c r="I25" s="98"/>
      <c r="J25" s="98"/>
      <c r="K25" s="98"/>
      <c r="L25" s="98"/>
      <c r="M25" s="98"/>
      <c r="N25" s="98"/>
      <c r="O25" s="97"/>
      <c r="P25" s="97"/>
      <c r="Q25" s="59"/>
      <c r="R25" s="59"/>
      <c r="S25" s="59"/>
      <c r="T25" s="59"/>
      <c r="U25" s="59"/>
      <c r="V25" s="59"/>
      <c r="W25" s="59"/>
      <c r="X25" s="59"/>
      <c r="Y25" s="59"/>
      <c r="Z25" s="59"/>
    </row>
    <row r="26" spans="1:26">
      <c r="A26" s="100"/>
      <c r="B26" s="100"/>
      <c r="C26" s="100"/>
      <c r="D26" s="100"/>
      <c r="E26" s="228"/>
      <c r="F26" s="228"/>
      <c r="G26" s="228"/>
      <c r="H26" s="100"/>
      <c r="I26" s="100"/>
      <c r="J26" s="100"/>
      <c r="K26" s="100"/>
      <c r="L26" s="100"/>
      <c r="M26" s="100"/>
      <c r="N26" s="100"/>
      <c r="O26" s="97"/>
      <c r="P26" s="97"/>
      <c r="Q26" s="59"/>
      <c r="R26" s="59"/>
      <c r="S26" s="59"/>
      <c r="T26" s="59"/>
      <c r="U26" s="59"/>
      <c r="V26" s="59"/>
      <c r="W26" s="59"/>
      <c r="X26" s="59"/>
      <c r="Y26" s="59"/>
      <c r="Z26" s="59"/>
    </row>
    <row r="27" spans="1:26" ht="38.25" customHeight="1">
      <c r="A27" s="224" t="s">
        <v>1391</v>
      </c>
      <c r="B27" s="218" t="s">
        <v>1669</v>
      </c>
      <c r="C27" s="219"/>
      <c r="D27" s="219"/>
      <c r="E27" s="219"/>
      <c r="F27" s="219"/>
      <c r="G27" s="219"/>
      <c r="H27" s="219"/>
      <c r="I27" s="219"/>
      <c r="J27" s="219"/>
      <c r="K27" s="219"/>
      <c r="L27" s="219"/>
      <c r="M27" s="219"/>
      <c r="N27" s="224" t="s">
        <v>1668</v>
      </c>
      <c r="O27" s="97"/>
      <c r="P27" s="97"/>
      <c r="Q27" s="59"/>
      <c r="R27" s="59"/>
      <c r="S27" s="59"/>
      <c r="T27" s="59"/>
      <c r="U27" s="59"/>
      <c r="V27" s="59"/>
      <c r="W27" s="59"/>
      <c r="X27" s="59"/>
      <c r="Y27" s="59"/>
      <c r="Z27" s="59"/>
    </row>
    <row r="28" spans="1:26" ht="38.25" customHeight="1">
      <c r="A28" s="224"/>
      <c r="B28" s="101" t="s">
        <v>195</v>
      </c>
      <c r="C28" s="101" t="s">
        <v>220</v>
      </c>
      <c r="D28" s="101" t="s">
        <v>218</v>
      </c>
      <c r="E28" s="101" t="s">
        <v>219</v>
      </c>
      <c r="F28" s="101" t="s">
        <v>196</v>
      </c>
      <c r="G28" s="101" t="s">
        <v>197</v>
      </c>
      <c r="H28" s="101" t="s">
        <v>198</v>
      </c>
      <c r="I28" s="101" t="s">
        <v>199</v>
      </c>
      <c r="J28" s="101" t="s">
        <v>1410</v>
      </c>
      <c r="K28" s="101" t="s">
        <v>201</v>
      </c>
      <c r="L28" s="101" t="s">
        <v>1411</v>
      </c>
      <c r="M28" s="101" t="s">
        <v>1412</v>
      </c>
      <c r="N28" s="224"/>
      <c r="O28" s="97"/>
      <c r="P28" s="97"/>
      <c r="Q28" s="59"/>
      <c r="R28" s="59"/>
      <c r="S28" s="59"/>
      <c r="T28" s="59"/>
      <c r="U28" s="59"/>
      <c r="V28" s="59"/>
      <c r="W28" s="59"/>
      <c r="X28" s="59"/>
      <c r="Y28" s="59"/>
      <c r="Z28" s="59"/>
    </row>
    <row r="29" spans="1:26" ht="19.5" customHeight="1">
      <c r="A29" s="102" t="s">
        <v>204</v>
      </c>
      <c r="B29" s="103">
        <v>0</v>
      </c>
      <c r="C29" s="103">
        <v>0</v>
      </c>
      <c r="D29" s="103">
        <v>0</v>
      </c>
      <c r="E29" s="103">
        <v>0</v>
      </c>
      <c r="F29" s="103">
        <v>0</v>
      </c>
      <c r="G29" s="103">
        <v>0</v>
      </c>
      <c r="H29" s="103">
        <v>0</v>
      </c>
      <c r="I29" s="103">
        <v>0</v>
      </c>
      <c r="J29" s="103">
        <v>0</v>
      </c>
      <c r="K29" s="103">
        <v>0</v>
      </c>
      <c r="L29" s="103">
        <v>0</v>
      </c>
      <c r="M29" s="103">
        <v>0</v>
      </c>
      <c r="N29" s="104">
        <f>AVERAGE(B29:M29)</f>
        <v>0</v>
      </c>
      <c r="O29" s="97"/>
      <c r="P29" s="97"/>
      <c r="Q29" s="59"/>
      <c r="R29" s="59"/>
      <c r="S29" s="59"/>
      <c r="T29" s="59"/>
      <c r="U29" s="59"/>
      <c r="V29" s="59"/>
      <c r="W29" s="59"/>
      <c r="X29" s="59"/>
      <c r="Y29" s="59"/>
      <c r="Z29" s="59"/>
    </row>
    <row r="30" spans="1:26" ht="25.5">
      <c r="A30" s="105" t="s">
        <v>1433</v>
      </c>
      <c r="B30" s="106">
        <v>0</v>
      </c>
      <c r="C30" s="106">
        <v>0</v>
      </c>
      <c r="D30" s="106">
        <v>0</v>
      </c>
      <c r="E30" s="106">
        <v>0</v>
      </c>
      <c r="F30" s="106">
        <v>0</v>
      </c>
      <c r="G30" s="106">
        <v>0</v>
      </c>
      <c r="H30" s="106">
        <v>0</v>
      </c>
      <c r="I30" s="106">
        <v>0</v>
      </c>
      <c r="J30" s="106">
        <v>0</v>
      </c>
      <c r="K30" s="106">
        <v>0</v>
      </c>
      <c r="L30" s="106">
        <v>0</v>
      </c>
      <c r="M30" s="106">
        <v>0</v>
      </c>
      <c r="N30" s="107">
        <f>SUM(B30:M30)</f>
        <v>0</v>
      </c>
      <c r="O30" s="97"/>
      <c r="P30" s="97"/>
      <c r="Q30" s="59"/>
      <c r="R30" s="59"/>
      <c r="S30" s="59"/>
      <c r="T30" s="59"/>
      <c r="U30" s="59"/>
      <c r="V30" s="59"/>
      <c r="W30" s="59"/>
      <c r="X30" s="59"/>
      <c r="Y30" s="59"/>
      <c r="Z30" s="59"/>
    </row>
    <row r="31" spans="1:26" ht="51">
      <c r="A31" s="108" t="s">
        <v>1419</v>
      </c>
      <c r="B31" s="103">
        <f>+B11+B13</f>
        <v>0</v>
      </c>
      <c r="C31" s="103">
        <f t="shared" ref="C31:M31" si="0">+C11+C13</f>
        <v>0</v>
      </c>
      <c r="D31" s="103">
        <f t="shared" si="0"/>
        <v>0</v>
      </c>
      <c r="E31" s="103">
        <f t="shared" si="0"/>
        <v>0</v>
      </c>
      <c r="F31" s="103">
        <f t="shared" si="0"/>
        <v>0</v>
      </c>
      <c r="G31" s="103">
        <f t="shared" si="0"/>
        <v>0</v>
      </c>
      <c r="H31" s="103">
        <f t="shared" si="0"/>
        <v>0</v>
      </c>
      <c r="I31" s="103">
        <f t="shared" si="0"/>
        <v>0</v>
      </c>
      <c r="J31" s="103">
        <f t="shared" si="0"/>
        <v>0</v>
      </c>
      <c r="K31" s="103">
        <f t="shared" si="0"/>
        <v>0</v>
      </c>
      <c r="L31" s="103">
        <f t="shared" si="0"/>
        <v>0</v>
      </c>
      <c r="M31" s="103">
        <f t="shared" si="0"/>
        <v>0</v>
      </c>
      <c r="N31" s="102">
        <f>SUM(B31:M31)</f>
        <v>0</v>
      </c>
      <c r="O31" s="97"/>
      <c r="P31" s="97"/>
      <c r="Q31" s="59"/>
      <c r="R31" s="59"/>
      <c r="S31" s="59"/>
      <c r="T31" s="59"/>
      <c r="U31" s="59"/>
      <c r="V31" s="59"/>
      <c r="W31" s="59"/>
      <c r="X31" s="59"/>
      <c r="Y31" s="59"/>
      <c r="Z31" s="59"/>
    </row>
    <row r="32" spans="1:26" ht="38.25">
      <c r="A32" s="105" t="s">
        <v>1420</v>
      </c>
      <c r="B32" s="106">
        <v>0</v>
      </c>
      <c r="C32" s="106">
        <v>0</v>
      </c>
      <c r="D32" s="106">
        <v>0</v>
      </c>
      <c r="E32" s="106">
        <v>0</v>
      </c>
      <c r="F32" s="106">
        <v>0</v>
      </c>
      <c r="G32" s="106">
        <v>0</v>
      </c>
      <c r="H32" s="106">
        <v>0</v>
      </c>
      <c r="I32" s="106">
        <v>0</v>
      </c>
      <c r="J32" s="106">
        <v>0</v>
      </c>
      <c r="K32" s="106">
        <v>0</v>
      </c>
      <c r="L32" s="106">
        <v>0</v>
      </c>
      <c r="M32" s="106">
        <v>0</v>
      </c>
      <c r="N32" s="107">
        <f>SUM(B32:M32)</f>
        <v>0</v>
      </c>
      <c r="O32" s="59"/>
      <c r="P32" s="59"/>
      <c r="Q32" s="59"/>
      <c r="R32" s="59"/>
      <c r="S32" s="59"/>
      <c r="T32" s="59"/>
      <c r="U32" s="59"/>
      <c r="V32" s="59"/>
      <c r="W32" s="59"/>
      <c r="X32" s="59"/>
      <c r="Y32" s="59"/>
      <c r="Z32" s="59"/>
    </row>
    <row r="33" spans="1:26" ht="37.5" customHeight="1">
      <c r="A33" s="108" t="s">
        <v>1421</v>
      </c>
      <c r="B33" s="103">
        <f>B32</f>
        <v>0</v>
      </c>
      <c r="C33" s="103">
        <f>B32+C32</f>
        <v>0</v>
      </c>
      <c r="D33" s="103">
        <f>B32+C32+D32</f>
        <v>0</v>
      </c>
      <c r="E33" s="103">
        <f>B32+C32+D32+E32</f>
        <v>0</v>
      </c>
      <c r="F33" s="103">
        <f>B32+C32+D32+E32+F32</f>
        <v>0</v>
      </c>
      <c r="G33" s="103">
        <f>+B32+C32+D32+E32+F32+G32</f>
        <v>0</v>
      </c>
      <c r="H33" s="103">
        <f>B32+C32+D32+E32+F32+G32+H32</f>
        <v>0</v>
      </c>
      <c r="I33" s="103">
        <f>B32+C32+D32+E32+F32+G32+H32+I32</f>
        <v>0</v>
      </c>
      <c r="J33" s="103">
        <f>B32+C32+D32+E32+F32+G32+H32+I32+J32</f>
        <v>0</v>
      </c>
      <c r="K33" s="103">
        <f>B32+C32+D32+E32+F32+G32+H32+I32+K32</f>
        <v>0</v>
      </c>
      <c r="L33" s="103">
        <f>B32+C32+D32+E32+F32+G32+H32+J32+K32+L32</f>
        <v>0</v>
      </c>
      <c r="M33" s="103">
        <f>B32+C32+D32+E32+F32+G32+H32+I32+J32+K32+L32+M32</f>
        <v>0</v>
      </c>
      <c r="N33" s="103">
        <f>B32+C32+D32+E32+F32+G32+H32+I32+J32+K32+L32+M32</f>
        <v>0</v>
      </c>
      <c r="O33" s="59"/>
      <c r="P33" s="59"/>
      <c r="Q33" s="59"/>
      <c r="R33" s="59"/>
      <c r="S33" s="59"/>
      <c r="T33" s="59"/>
      <c r="U33" s="59"/>
      <c r="V33" s="59"/>
      <c r="W33" s="59"/>
      <c r="X33" s="59"/>
      <c r="Y33" s="59"/>
      <c r="Z33" s="59"/>
    </row>
    <row r="34" spans="1:26" ht="37.5" customHeight="1">
      <c r="A34" s="105" t="s">
        <v>1422</v>
      </c>
      <c r="B34" s="106">
        <v>0</v>
      </c>
      <c r="C34" s="106">
        <v>0</v>
      </c>
      <c r="D34" s="106">
        <v>0</v>
      </c>
      <c r="E34" s="106">
        <v>0</v>
      </c>
      <c r="F34" s="106">
        <v>0</v>
      </c>
      <c r="G34" s="106">
        <v>0</v>
      </c>
      <c r="H34" s="106">
        <v>0</v>
      </c>
      <c r="I34" s="106">
        <v>0</v>
      </c>
      <c r="J34" s="106">
        <v>0</v>
      </c>
      <c r="K34" s="106">
        <v>0</v>
      </c>
      <c r="L34" s="106">
        <v>0</v>
      </c>
      <c r="M34" s="106">
        <v>0</v>
      </c>
      <c r="N34" s="107">
        <f>SUM(B34:M34)</f>
        <v>0</v>
      </c>
      <c r="O34" s="59"/>
      <c r="P34" s="59"/>
      <c r="Q34" s="59"/>
      <c r="R34" s="59"/>
      <c r="S34" s="59"/>
      <c r="T34" s="59"/>
      <c r="U34" s="59"/>
      <c r="V34" s="59"/>
      <c r="W34" s="59"/>
      <c r="X34" s="59"/>
      <c r="Y34" s="59"/>
      <c r="Z34" s="59"/>
    </row>
    <row r="35" spans="1:26" ht="37.5" customHeight="1">
      <c r="A35" s="108" t="s">
        <v>1423</v>
      </c>
      <c r="B35" s="103">
        <v>0</v>
      </c>
      <c r="C35" s="103">
        <v>0</v>
      </c>
      <c r="D35" s="103">
        <v>0</v>
      </c>
      <c r="E35" s="103">
        <v>0</v>
      </c>
      <c r="F35" s="103">
        <v>0</v>
      </c>
      <c r="G35" s="103">
        <v>0</v>
      </c>
      <c r="H35" s="103">
        <v>0</v>
      </c>
      <c r="I35" s="103">
        <v>0</v>
      </c>
      <c r="J35" s="103">
        <v>0</v>
      </c>
      <c r="K35" s="103">
        <v>0</v>
      </c>
      <c r="L35" s="103">
        <v>0</v>
      </c>
      <c r="M35" s="103">
        <v>0</v>
      </c>
      <c r="N35" s="102">
        <f>SUM(B35:M35)</f>
        <v>0</v>
      </c>
      <c r="O35" s="59"/>
      <c r="P35" s="59"/>
      <c r="Q35" s="59"/>
      <c r="R35" s="59"/>
      <c r="S35" s="59"/>
      <c r="T35" s="59"/>
      <c r="U35" s="59"/>
      <c r="V35" s="59"/>
      <c r="W35" s="59"/>
      <c r="X35" s="59"/>
      <c r="Y35" s="59"/>
      <c r="Z35" s="59"/>
    </row>
    <row r="36" spans="1:26" ht="45.75" customHeight="1">
      <c r="A36" s="105" t="s">
        <v>1424</v>
      </c>
      <c r="B36" s="106">
        <f>+B34+B35</f>
        <v>0</v>
      </c>
      <c r="C36" s="106">
        <f t="shared" ref="C36:M36" si="1">+C34+C35</f>
        <v>0</v>
      </c>
      <c r="D36" s="106">
        <f t="shared" si="1"/>
        <v>0</v>
      </c>
      <c r="E36" s="106">
        <f t="shared" si="1"/>
        <v>0</v>
      </c>
      <c r="F36" s="106">
        <f t="shared" si="1"/>
        <v>0</v>
      </c>
      <c r="G36" s="106">
        <f t="shared" si="1"/>
        <v>0</v>
      </c>
      <c r="H36" s="106">
        <f t="shared" si="1"/>
        <v>0</v>
      </c>
      <c r="I36" s="106">
        <f t="shared" si="1"/>
        <v>0</v>
      </c>
      <c r="J36" s="106">
        <f t="shared" si="1"/>
        <v>0</v>
      </c>
      <c r="K36" s="106">
        <f t="shared" si="1"/>
        <v>0</v>
      </c>
      <c r="L36" s="106">
        <f t="shared" si="1"/>
        <v>0</v>
      </c>
      <c r="M36" s="106">
        <f t="shared" si="1"/>
        <v>0</v>
      </c>
      <c r="N36" s="107">
        <f>SUM(B36:M36)</f>
        <v>0</v>
      </c>
      <c r="O36" s="59"/>
      <c r="P36" s="59"/>
      <c r="Q36" s="59"/>
      <c r="R36" s="59"/>
      <c r="S36" s="59"/>
      <c r="T36" s="59"/>
      <c r="U36" s="59"/>
      <c r="V36" s="59"/>
      <c r="W36" s="59"/>
      <c r="X36" s="59"/>
      <c r="Y36" s="59"/>
      <c r="Z36" s="59"/>
    </row>
    <row r="37" spans="1:26" ht="15" customHeight="1">
      <c r="A37" s="105"/>
      <c r="B37" s="106"/>
      <c r="C37" s="106"/>
      <c r="D37" s="106"/>
      <c r="E37" s="106"/>
      <c r="F37" s="106"/>
      <c r="G37" s="106"/>
      <c r="H37" s="106"/>
      <c r="I37" s="106"/>
      <c r="J37" s="106"/>
      <c r="K37" s="106"/>
      <c r="L37" s="106"/>
      <c r="M37" s="106"/>
      <c r="N37" s="107"/>
      <c r="O37" s="59"/>
      <c r="P37" s="59"/>
      <c r="Q37" s="59"/>
      <c r="R37" s="59"/>
      <c r="S37" s="59"/>
      <c r="T37" s="59"/>
      <c r="U37" s="59"/>
      <c r="V37" s="59"/>
      <c r="W37" s="59"/>
      <c r="X37" s="59"/>
      <c r="Y37" s="59"/>
      <c r="Z37" s="59"/>
    </row>
    <row r="38" spans="1:26" ht="21.75" customHeight="1">
      <c r="A38" s="109" t="s">
        <v>205</v>
      </c>
      <c r="B38" s="221">
        <v>240000</v>
      </c>
      <c r="C38" s="221"/>
      <c r="D38" s="221"/>
      <c r="E38" s="110"/>
      <c r="F38" s="110"/>
      <c r="G38" s="110"/>
      <c r="H38" s="110"/>
      <c r="I38" s="110"/>
      <c r="J38" s="110"/>
      <c r="K38" s="110"/>
      <c r="L38" s="110"/>
      <c r="M38" s="110"/>
      <c r="N38" s="111"/>
      <c r="O38" s="59"/>
      <c r="P38" s="59"/>
      <c r="Q38" s="59"/>
      <c r="R38" s="59"/>
      <c r="S38" s="59"/>
      <c r="T38" s="59"/>
      <c r="U38" s="59"/>
      <c r="V38" s="59"/>
      <c r="W38" s="59"/>
      <c r="X38" s="59"/>
      <c r="Y38" s="59"/>
      <c r="Z38" s="59"/>
    </row>
    <row r="39" spans="1:26" ht="23.25" customHeight="1">
      <c r="A39" s="226" t="s">
        <v>1670</v>
      </c>
      <c r="B39" s="226"/>
      <c r="C39" s="226"/>
      <c r="D39" s="226"/>
      <c r="E39" s="226"/>
      <c r="F39" s="226"/>
      <c r="G39" s="226"/>
      <c r="H39" s="226"/>
      <c r="I39" s="226"/>
      <c r="J39" s="226"/>
      <c r="K39" s="226"/>
      <c r="L39" s="226"/>
      <c r="M39" s="226"/>
      <c r="N39" s="226"/>
      <c r="O39" s="59"/>
      <c r="P39" s="59"/>
      <c r="Q39" s="59"/>
      <c r="R39" s="59"/>
      <c r="S39" s="59"/>
      <c r="T39" s="59"/>
      <c r="U39" s="59"/>
      <c r="V39" s="59"/>
      <c r="W39" s="59"/>
      <c r="X39" s="59"/>
      <c r="Y39" s="59"/>
      <c r="Z39" s="59"/>
    </row>
    <row r="40" spans="1:26" ht="21" customHeight="1">
      <c r="A40" s="223"/>
      <c r="B40" s="223"/>
      <c r="C40" s="223"/>
      <c r="D40" s="223"/>
      <c r="E40" s="223"/>
      <c r="F40" s="223"/>
      <c r="G40" s="223"/>
      <c r="H40" s="223"/>
      <c r="I40" s="223"/>
      <c r="J40" s="223"/>
      <c r="K40" s="223"/>
      <c r="L40" s="223"/>
      <c r="M40" s="223"/>
      <c r="N40" s="223"/>
      <c r="O40" s="59"/>
      <c r="P40" s="59"/>
      <c r="Q40" s="59"/>
      <c r="R40" s="59"/>
      <c r="S40" s="59"/>
      <c r="T40" s="59"/>
      <c r="U40" s="59"/>
      <c r="V40" s="59"/>
      <c r="W40" s="59"/>
      <c r="X40" s="59"/>
      <c r="Y40" s="59"/>
      <c r="Z40" s="59"/>
    </row>
    <row r="41" spans="1:26" ht="21" customHeight="1">
      <c r="A41" s="222"/>
      <c r="B41" s="222"/>
      <c r="C41" s="222"/>
      <c r="D41" s="222"/>
      <c r="E41" s="222"/>
      <c r="F41" s="222"/>
      <c r="G41" s="222"/>
      <c r="H41" s="222"/>
      <c r="I41" s="222"/>
      <c r="J41" s="222"/>
      <c r="K41" s="222"/>
      <c r="L41" s="222"/>
      <c r="M41" s="222"/>
      <c r="N41" s="222"/>
      <c r="O41" s="59"/>
      <c r="P41" s="59"/>
      <c r="Q41" s="59"/>
      <c r="R41" s="59"/>
      <c r="S41" s="59"/>
      <c r="T41" s="59"/>
      <c r="U41" s="59"/>
      <c r="V41" s="59"/>
      <c r="W41" s="59"/>
      <c r="X41" s="59"/>
      <c r="Y41" s="59"/>
      <c r="Z41" s="59"/>
    </row>
    <row r="42" spans="1:26" ht="21" customHeight="1">
      <c r="A42" s="220"/>
      <c r="B42" s="220"/>
      <c r="C42" s="220"/>
      <c r="D42" s="220"/>
      <c r="E42" s="220"/>
      <c r="F42" s="220"/>
      <c r="G42" s="220"/>
      <c r="H42" s="220"/>
      <c r="I42" s="220"/>
      <c r="J42" s="220"/>
      <c r="K42" s="220"/>
      <c r="L42" s="220"/>
      <c r="M42" s="220"/>
      <c r="N42" s="220"/>
      <c r="O42" s="59"/>
      <c r="P42" s="59"/>
      <c r="Q42" s="59"/>
      <c r="R42" s="59"/>
      <c r="S42" s="59"/>
      <c r="T42" s="59"/>
      <c r="U42" s="59"/>
      <c r="V42" s="59"/>
      <c r="W42" s="59"/>
      <c r="X42" s="59"/>
      <c r="Y42" s="59"/>
      <c r="Z42" s="59"/>
    </row>
    <row r="43" spans="1:26" ht="21" customHeight="1">
      <c r="A43" s="220"/>
      <c r="B43" s="220"/>
      <c r="C43" s="220"/>
      <c r="D43" s="220"/>
      <c r="E43" s="220"/>
      <c r="F43" s="220"/>
      <c r="G43" s="220"/>
      <c r="H43" s="220"/>
      <c r="I43" s="220"/>
      <c r="J43" s="220"/>
      <c r="K43" s="220"/>
      <c r="L43" s="220"/>
      <c r="M43" s="220"/>
      <c r="N43" s="220"/>
      <c r="O43" s="59"/>
      <c r="P43" s="59"/>
      <c r="Q43" s="59"/>
      <c r="R43" s="59"/>
      <c r="S43" s="59"/>
      <c r="T43" s="59"/>
      <c r="U43" s="59"/>
      <c r="V43" s="59"/>
      <c r="W43" s="59"/>
      <c r="X43" s="59"/>
      <c r="Y43" s="59"/>
      <c r="Z43" s="59"/>
    </row>
    <row r="44" spans="1:26" ht="21" customHeight="1">
      <c r="A44" s="211"/>
      <c r="B44" s="211"/>
      <c r="C44" s="211"/>
      <c r="D44" s="211"/>
      <c r="E44" s="211"/>
      <c r="F44" s="211"/>
      <c r="G44" s="211"/>
      <c r="H44" s="211"/>
      <c r="I44" s="211"/>
      <c r="J44" s="211"/>
      <c r="K44" s="211"/>
      <c r="L44" s="211"/>
      <c r="M44" s="211"/>
      <c r="N44" s="211"/>
      <c r="O44" s="59"/>
      <c r="P44" s="59"/>
      <c r="Q44" s="59"/>
      <c r="R44" s="59"/>
      <c r="S44" s="59"/>
      <c r="T44" s="59"/>
      <c r="U44" s="59"/>
      <c r="V44" s="59"/>
      <c r="W44" s="59"/>
      <c r="X44" s="59"/>
      <c r="Y44" s="59"/>
      <c r="Z44" s="59"/>
    </row>
    <row r="45" spans="1:26" ht="22.5" customHeight="1">
      <c r="A45" s="214" t="s">
        <v>1671</v>
      </c>
      <c r="B45" s="215"/>
      <c r="C45" s="215"/>
      <c r="D45" s="215"/>
      <c r="E45" s="215"/>
      <c r="F45" s="215"/>
      <c r="G45" s="215"/>
      <c r="H45" s="215"/>
      <c r="I45" s="215"/>
      <c r="J45" s="215"/>
      <c r="K45" s="215"/>
      <c r="L45" s="215"/>
      <c r="M45" s="215"/>
      <c r="N45" s="215"/>
      <c r="O45" s="215"/>
      <c r="P45" s="113"/>
      <c r="Q45" s="59"/>
      <c r="R45" s="59"/>
      <c r="S45" s="59"/>
      <c r="T45" s="59"/>
      <c r="U45" s="59"/>
      <c r="V45" s="59"/>
      <c r="W45" s="59"/>
      <c r="X45" s="59"/>
      <c r="Y45" s="59"/>
      <c r="Z45" s="59"/>
    </row>
    <row r="46" spans="1:26" ht="17.25" customHeight="1">
      <c r="A46" s="224" t="s">
        <v>1430</v>
      </c>
      <c r="B46" s="224" t="s">
        <v>1392</v>
      </c>
      <c r="C46" s="219" t="s">
        <v>1612</v>
      </c>
      <c r="D46" s="219"/>
      <c r="E46" s="219"/>
      <c r="F46" s="219"/>
      <c r="G46" s="219"/>
      <c r="H46" s="219"/>
      <c r="I46" s="219"/>
      <c r="J46" s="219"/>
      <c r="K46" s="219"/>
      <c r="L46" s="219"/>
      <c r="M46" s="219"/>
      <c r="N46" s="219"/>
      <c r="O46" s="224" t="s">
        <v>1394</v>
      </c>
      <c r="P46" s="112"/>
      <c r="Q46" s="113"/>
      <c r="R46" s="59"/>
      <c r="S46" s="59"/>
      <c r="T46" s="59"/>
      <c r="U46" s="59"/>
      <c r="V46" s="59"/>
      <c r="W46" s="59"/>
      <c r="X46" s="59"/>
      <c r="Y46" s="59"/>
      <c r="Z46" s="59"/>
    </row>
    <row r="47" spans="1:26" ht="23.25" customHeight="1">
      <c r="A47" s="224"/>
      <c r="B47" s="224"/>
      <c r="C47" s="101" t="s">
        <v>195</v>
      </c>
      <c r="D47" s="101" t="s">
        <v>220</v>
      </c>
      <c r="E47" s="101" t="s">
        <v>218</v>
      </c>
      <c r="F47" s="101" t="s">
        <v>219</v>
      </c>
      <c r="G47" s="101" t="s">
        <v>196</v>
      </c>
      <c r="H47" s="101" t="s">
        <v>1431</v>
      </c>
      <c r="I47" s="101" t="s">
        <v>198</v>
      </c>
      <c r="J47" s="101" t="s">
        <v>1432</v>
      </c>
      <c r="K47" s="101" t="s">
        <v>200</v>
      </c>
      <c r="L47" s="101" t="s">
        <v>201</v>
      </c>
      <c r="M47" s="101" t="s">
        <v>202</v>
      </c>
      <c r="N47" s="101" t="s">
        <v>203</v>
      </c>
      <c r="O47" s="224"/>
      <c r="P47" s="112"/>
      <c r="Q47" s="113"/>
      <c r="R47" s="59"/>
      <c r="S47" s="59"/>
      <c r="T47" s="59"/>
      <c r="U47" s="59"/>
      <c r="V47" s="59"/>
      <c r="W47" s="59"/>
      <c r="X47" s="59"/>
      <c r="Y47" s="59"/>
      <c r="Z47" s="59"/>
    </row>
    <row r="48" spans="1:26" ht="67.5" customHeight="1">
      <c r="A48" s="105" t="s">
        <v>1428</v>
      </c>
      <c r="B48" s="105" t="s">
        <v>1435</v>
      </c>
      <c r="C48" s="114" t="e">
        <f>(B34/B30)*1000</f>
        <v>#DIV/0!</v>
      </c>
      <c r="D48" s="114" t="e">
        <f t="shared" ref="D48:N48" si="2">(C34/C30)*1000</f>
        <v>#DIV/0!</v>
      </c>
      <c r="E48" s="114" t="e">
        <f>(D34/D30)*1000</f>
        <v>#DIV/0!</v>
      </c>
      <c r="F48" s="114" t="e">
        <f t="shared" si="2"/>
        <v>#DIV/0!</v>
      </c>
      <c r="G48" s="114" t="e">
        <f t="shared" si="2"/>
        <v>#DIV/0!</v>
      </c>
      <c r="H48" s="114" t="e">
        <f t="shared" si="2"/>
        <v>#DIV/0!</v>
      </c>
      <c r="I48" s="114" t="e">
        <f>(H34/H30)*1000</f>
        <v>#DIV/0!</v>
      </c>
      <c r="J48" s="114" t="e">
        <f t="shared" si="2"/>
        <v>#DIV/0!</v>
      </c>
      <c r="K48" s="114" t="e">
        <f t="shared" si="2"/>
        <v>#DIV/0!</v>
      </c>
      <c r="L48" s="114" t="e">
        <f t="shared" si="2"/>
        <v>#DIV/0!</v>
      </c>
      <c r="M48" s="114" t="e">
        <f t="shared" si="2"/>
        <v>#DIV/0!</v>
      </c>
      <c r="N48" s="114" t="e">
        <f t="shared" si="2"/>
        <v>#DIV/0!</v>
      </c>
      <c r="O48" s="114" t="e">
        <f>(N34/N30)*1000</f>
        <v>#DIV/0!</v>
      </c>
      <c r="P48" s="112"/>
      <c r="Q48" s="113"/>
      <c r="R48" s="59"/>
      <c r="S48" s="59"/>
      <c r="T48" s="59"/>
      <c r="U48" s="59"/>
      <c r="V48" s="59"/>
      <c r="W48" s="59"/>
      <c r="X48" s="59"/>
      <c r="Y48" s="59"/>
      <c r="Z48" s="59"/>
    </row>
    <row r="49" spans="1:26" ht="67.5" customHeight="1">
      <c r="A49" s="108" t="s">
        <v>242</v>
      </c>
      <c r="B49" s="108" t="s">
        <v>1436</v>
      </c>
      <c r="C49" s="115" t="e">
        <f>(B35/B30)*1000</f>
        <v>#DIV/0!</v>
      </c>
      <c r="D49" s="115" t="e">
        <f t="shared" ref="D49:N49" si="3">(C35/C30)*1000</f>
        <v>#DIV/0!</v>
      </c>
      <c r="E49" s="115" t="e">
        <f t="shared" si="3"/>
        <v>#DIV/0!</v>
      </c>
      <c r="F49" s="115" t="e">
        <f t="shared" si="3"/>
        <v>#DIV/0!</v>
      </c>
      <c r="G49" s="115" t="e">
        <f t="shared" si="3"/>
        <v>#DIV/0!</v>
      </c>
      <c r="H49" s="115" t="e">
        <f t="shared" si="3"/>
        <v>#DIV/0!</v>
      </c>
      <c r="I49" s="115" t="e">
        <f t="shared" si="3"/>
        <v>#DIV/0!</v>
      </c>
      <c r="J49" s="115" t="e">
        <f t="shared" si="3"/>
        <v>#DIV/0!</v>
      </c>
      <c r="K49" s="115" t="e">
        <f t="shared" si="3"/>
        <v>#DIV/0!</v>
      </c>
      <c r="L49" s="115" t="e">
        <f t="shared" si="3"/>
        <v>#DIV/0!</v>
      </c>
      <c r="M49" s="115" t="e">
        <f t="shared" si="3"/>
        <v>#DIV/0!</v>
      </c>
      <c r="N49" s="115" t="e">
        <f t="shared" si="3"/>
        <v>#DIV/0!</v>
      </c>
      <c r="O49" s="115" t="e">
        <f>(N35/N30)*1000</f>
        <v>#DIV/0!</v>
      </c>
      <c r="P49" s="112"/>
      <c r="Q49" s="113"/>
      <c r="R49" s="59"/>
      <c r="S49" s="59"/>
      <c r="T49" s="59"/>
      <c r="U49" s="59"/>
      <c r="V49" s="59"/>
      <c r="W49" s="59"/>
      <c r="X49" s="59"/>
      <c r="Y49" s="59"/>
      <c r="Z49" s="59"/>
    </row>
    <row r="50" spans="1:26" ht="67.5" customHeight="1">
      <c r="A50" s="105" t="s">
        <v>212</v>
      </c>
      <c r="B50" s="105" t="s">
        <v>1437</v>
      </c>
      <c r="C50" s="114" t="e">
        <f>(B36/B30)*1000</f>
        <v>#DIV/0!</v>
      </c>
      <c r="D50" s="114" t="e">
        <f t="shared" ref="D50:N50" si="4">(C36/C30)*1000</f>
        <v>#DIV/0!</v>
      </c>
      <c r="E50" s="114" t="e">
        <f t="shared" si="4"/>
        <v>#DIV/0!</v>
      </c>
      <c r="F50" s="114" t="e">
        <f t="shared" si="4"/>
        <v>#DIV/0!</v>
      </c>
      <c r="G50" s="114" t="e">
        <f t="shared" si="4"/>
        <v>#DIV/0!</v>
      </c>
      <c r="H50" s="114" t="e">
        <f t="shared" si="4"/>
        <v>#DIV/0!</v>
      </c>
      <c r="I50" s="114" t="e">
        <f t="shared" si="4"/>
        <v>#DIV/0!</v>
      </c>
      <c r="J50" s="114" t="e">
        <f t="shared" si="4"/>
        <v>#DIV/0!</v>
      </c>
      <c r="K50" s="114" t="e">
        <f t="shared" si="4"/>
        <v>#DIV/0!</v>
      </c>
      <c r="L50" s="114" t="e">
        <f t="shared" si="4"/>
        <v>#DIV/0!</v>
      </c>
      <c r="M50" s="114" t="e">
        <f t="shared" si="4"/>
        <v>#DIV/0!</v>
      </c>
      <c r="N50" s="114" t="e">
        <f t="shared" si="4"/>
        <v>#DIV/0!</v>
      </c>
      <c r="O50" s="114" t="e">
        <f>(N36/N30)*1000</f>
        <v>#DIV/0!</v>
      </c>
      <c r="P50" s="112"/>
      <c r="Q50" s="113"/>
      <c r="R50" s="59"/>
      <c r="S50" s="59"/>
      <c r="T50" s="59"/>
      <c r="U50" s="59"/>
      <c r="V50" s="59"/>
      <c r="W50" s="59"/>
      <c r="X50" s="59"/>
      <c r="Y50" s="59"/>
      <c r="Z50" s="59"/>
    </row>
    <row r="51" spans="1:26" ht="82.5" customHeight="1">
      <c r="A51" s="108" t="s">
        <v>214</v>
      </c>
      <c r="B51" s="108" t="s">
        <v>1438</v>
      </c>
      <c r="C51" s="115" t="e">
        <f>(B31/B30)*1000</f>
        <v>#DIV/0!</v>
      </c>
      <c r="D51" s="115" t="e">
        <f t="shared" ref="D51:N51" si="5">(C31/C30)*1000</f>
        <v>#DIV/0!</v>
      </c>
      <c r="E51" s="115" t="e">
        <f t="shared" si="5"/>
        <v>#DIV/0!</v>
      </c>
      <c r="F51" s="115" t="e">
        <f t="shared" si="5"/>
        <v>#DIV/0!</v>
      </c>
      <c r="G51" s="115" t="e">
        <f t="shared" si="5"/>
        <v>#DIV/0!</v>
      </c>
      <c r="H51" s="115" t="e">
        <f t="shared" si="5"/>
        <v>#DIV/0!</v>
      </c>
      <c r="I51" s="115" t="e">
        <f t="shared" si="5"/>
        <v>#DIV/0!</v>
      </c>
      <c r="J51" s="115" t="e">
        <f t="shared" si="5"/>
        <v>#DIV/0!</v>
      </c>
      <c r="K51" s="115" t="e">
        <f t="shared" si="5"/>
        <v>#DIV/0!</v>
      </c>
      <c r="L51" s="115" t="e">
        <f t="shared" si="5"/>
        <v>#DIV/0!</v>
      </c>
      <c r="M51" s="115" t="e">
        <f t="shared" si="5"/>
        <v>#DIV/0!</v>
      </c>
      <c r="N51" s="115" t="e">
        <f t="shared" si="5"/>
        <v>#DIV/0!</v>
      </c>
      <c r="O51" s="115" t="e">
        <f>(N31/N30)*1000</f>
        <v>#DIV/0!</v>
      </c>
      <c r="P51" s="112"/>
      <c r="Q51" s="113"/>
      <c r="R51" s="59"/>
      <c r="S51" s="59"/>
      <c r="T51" s="59"/>
      <c r="U51" s="59"/>
      <c r="V51" s="59"/>
      <c r="W51" s="59"/>
      <c r="X51" s="59"/>
      <c r="Y51" s="59"/>
      <c r="Z51" s="59"/>
    </row>
    <row r="52" spans="1:26" ht="67.5" customHeight="1">
      <c r="A52" s="105" t="s">
        <v>215</v>
      </c>
      <c r="B52" s="105" t="s">
        <v>1425</v>
      </c>
      <c r="C52" s="114" t="e">
        <f t="shared" ref="C52:O52" si="6">(B36/B30)*$B$38</f>
        <v>#DIV/0!</v>
      </c>
      <c r="D52" s="114" t="e">
        <f t="shared" si="6"/>
        <v>#DIV/0!</v>
      </c>
      <c r="E52" s="114" t="e">
        <f t="shared" si="6"/>
        <v>#DIV/0!</v>
      </c>
      <c r="F52" s="114" t="e">
        <f t="shared" si="6"/>
        <v>#DIV/0!</v>
      </c>
      <c r="G52" s="114" t="e">
        <f t="shared" si="6"/>
        <v>#DIV/0!</v>
      </c>
      <c r="H52" s="114" t="e">
        <f t="shared" si="6"/>
        <v>#DIV/0!</v>
      </c>
      <c r="I52" s="114" t="e">
        <f t="shared" si="6"/>
        <v>#DIV/0!</v>
      </c>
      <c r="J52" s="114" t="e">
        <f t="shared" si="6"/>
        <v>#DIV/0!</v>
      </c>
      <c r="K52" s="114" t="e">
        <f t="shared" si="6"/>
        <v>#DIV/0!</v>
      </c>
      <c r="L52" s="114" t="e">
        <f t="shared" si="6"/>
        <v>#DIV/0!</v>
      </c>
      <c r="M52" s="114" t="e">
        <f t="shared" si="6"/>
        <v>#DIV/0!</v>
      </c>
      <c r="N52" s="114" t="e">
        <f t="shared" si="6"/>
        <v>#DIV/0!</v>
      </c>
      <c r="O52" s="114" t="e">
        <f t="shared" si="6"/>
        <v>#DIV/0!</v>
      </c>
      <c r="P52" s="59"/>
      <c r="Q52" s="59"/>
      <c r="R52" s="59"/>
      <c r="S52" s="59"/>
      <c r="T52" s="59"/>
      <c r="U52" s="59"/>
      <c r="V52" s="59"/>
      <c r="W52" s="59"/>
      <c r="X52" s="59"/>
      <c r="Y52" s="59"/>
      <c r="Z52" s="59"/>
    </row>
    <row r="53" spans="1:26" ht="67.5" customHeight="1">
      <c r="A53" s="108" t="s">
        <v>216</v>
      </c>
      <c r="B53" s="108" t="s">
        <v>1426</v>
      </c>
      <c r="C53" s="115" t="e">
        <f>(B32/B29)*100</f>
        <v>#DIV/0!</v>
      </c>
      <c r="D53" s="115" t="e">
        <f t="shared" ref="D53:N53" si="7">(C32/C29)*100</f>
        <v>#DIV/0!</v>
      </c>
      <c r="E53" s="115" t="e">
        <f t="shared" si="7"/>
        <v>#DIV/0!</v>
      </c>
      <c r="F53" s="115" t="e">
        <f t="shared" si="7"/>
        <v>#DIV/0!</v>
      </c>
      <c r="G53" s="115" t="e">
        <f t="shared" si="7"/>
        <v>#DIV/0!</v>
      </c>
      <c r="H53" s="115" t="e">
        <f t="shared" si="7"/>
        <v>#DIV/0!</v>
      </c>
      <c r="I53" s="115" t="e">
        <f t="shared" si="7"/>
        <v>#DIV/0!</v>
      </c>
      <c r="J53" s="115" t="e">
        <f t="shared" si="7"/>
        <v>#DIV/0!</v>
      </c>
      <c r="K53" s="115" t="e">
        <f t="shared" si="7"/>
        <v>#DIV/0!</v>
      </c>
      <c r="L53" s="115" t="e">
        <f t="shared" si="7"/>
        <v>#DIV/0!</v>
      </c>
      <c r="M53" s="115" t="e">
        <f t="shared" si="7"/>
        <v>#DIV/0!</v>
      </c>
      <c r="N53" s="115" t="e">
        <f t="shared" si="7"/>
        <v>#DIV/0!</v>
      </c>
      <c r="O53" s="115" t="e">
        <f>(N32/N29)*100</f>
        <v>#DIV/0!</v>
      </c>
      <c r="P53" s="59"/>
      <c r="Q53" s="59"/>
      <c r="R53" s="59"/>
      <c r="S53" s="59"/>
      <c r="T53" s="59"/>
      <c r="U53" s="59"/>
      <c r="V53" s="59"/>
      <c r="W53" s="59"/>
      <c r="X53" s="59"/>
      <c r="Y53" s="59"/>
      <c r="Z53" s="59"/>
    </row>
    <row r="54" spans="1:26" ht="67.5" customHeight="1">
      <c r="A54" s="105" t="s">
        <v>1434</v>
      </c>
      <c r="B54" s="105" t="s">
        <v>1393</v>
      </c>
      <c r="C54" s="114" t="e">
        <f>(B33/B29)*100</f>
        <v>#DIV/0!</v>
      </c>
      <c r="D54" s="114" t="e">
        <f t="shared" ref="D54:N54" si="8">(C33/C29)*100</f>
        <v>#DIV/0!</v>
      </c>
      <c r="E54" s="114" t="e">
        <f t="shared" si="8"/>
        <v>#DIV/0!</v>
      </c>
      <c r="F54" s="114" t="e">
        <f t="shared" si="8"/>
        <v>#DIV/0!</v>
      </c>
      <c r="G54" s="114" t="e">
        <f t="shared" si="8"/>
        <v>#DIV/0!</v>
      </c>
      <c r="H54" s="114" t="e">
        <f t="shared" si="8"/>
        <v>#DIV/0!</v>
      </c>
      <c r="I54" s="114" t="e">
        <f t="shared" si="8"/>
        <v>#DIV/0!</v>
      </c>
      <c r="J54" s="114" t="e">
        <f t="shared" si="8"/>
        <v>#DIV/0!</v>
      </c>
      <c r="K54" s="114" t="e">
        <f t="shared" si="8"/>
        <v>#DIV/0!</v>
      </c>
      <c r="L54" s="114" t="e">
        <f t="shared" si="8"/>
        <v>#DIV/0!</v>
      </c>
      <c r="M54" s="114" t="e">
        <f t="shared" si="8"/>
        <v>#DIV/0!</v>
      </c>
      <c r="N54" s="114" t="e">
        <f t="shared" si="8"/>
        <v>#DIV/0!</v>
      </c>
      <c r="O54" s="114" t="e">
        <f>(N33/N29)*100</f>
        <v>#DIV/0!</v>
      </c>
      <c r="P54" s="59"/>
      <c r="Q54" s="59"/>
      <c r="R54" s="59"/>
      <c r="S54" s="59"/>
      <c r="T54" s="59"/>
      <c r="U54" s="59"/>
      <c r="V54" s="59"/>
      <c r="W54" s="59"/>
      <c r="X54" s="59"/>
      <c r="Y54" s="59"/>
      <c r="Z54" s="59"/>
    </row>
    <row r="55" spans="1:26" ht="22.5" customHeight="1">
      <c r="A55" s="227" t="s">
        <v>1672</v>
      </c>
      <c r="B55" s="227"/>
      <c r="C55" s="227"/>
      <c r="D55" s="227"/>
      <c r="E55" s="227"/>
      <c r="F55" s="227"/>
      <c r="G55" s="227"/>
      <c r="H55" s="227"/>
      <c r="I55" s="227"/>
      <c r="J55" s="227"/>
      <c r="K55" s="227"/>
      <c r="L55" s="227"/>
      <c r="M55" s="227"/>
      <c r="N55" s="227"/>
      <c r="O55" s="227"/>
      <c r="P55" s="59"/>
      <c r="Q55" s="59"/>
      <c r="R55" s="59"/>
      <c r="S55" s="59"/>
      <c r="T55" s="59"/>
      <c r="U55" s="59"/>
      <c r="V55" s="59"/>
      <c r="W55" s="59"/>
      <c r="X55" s="59"/>
      <c r="Y55" s="59"/>
      <c r="Z55" s="59"/>
    </row>
    <row r="56" spans="1:26" s="117" customFormat="1" ht="24.75" customHeight="1">
      <c r="A56" s="118"/>
      <c r="B56" s="118"/>
      <c r="C56" s="118"/>
      <c r="D56" s="118"/>
      <c r="E56" s="118"/>
      <c r="F56" s="118"/>
      <c r="G56" s="118"/>
      <c r="H56" s="118"/>
      <c r="I56" s="118"/>
      <c r="J56" s="118"/>
      <c r="K56" s="118"/>
      <c r="L56" s="118"/>
      <c r="M56" s="118"/>
      <c r="N56" s="118"/>
      <c r="O56" s="59"/>
      <c r="P56" s="116"/>
      <c r="Q56" s="116"/>
      <c r="R56" s="116"/>
      <c r="S56" s="116"/>
      <c r="T56" s="116"/>
      <c r="U56" s="116"/>
      <c r="V56" s="116"/>
      <c r="W56" s="116"/>
      <c r="X56" s="116"/>
      <c r="Y56" s="116"/>
      <c r="Z56" s="116"/>
    </row>
    <row r="57" spans="1:26" ht="60" customHeight="1">
      <c r="A57" s="118"/>
      <c r="B57" s="118"/>
      <c r="C57" s="118"/>
      <c r="D57" s="118"/>
      <c r="E57" s="118"/>
      <c r="F57" s="118"/>
      <c r="G57" s="118"/>
      <c r="H57" s="118"/>
      <c r="I57" s="118"/>
      <c r="J57" s="118"/>
      <c r="K57" s="118"/>
      <c r="L57" s="118"/>
      <c r="M57" s="118"/>
      <c r="N57" s="118"/>
      <c r="O57" s="59"/>
      <c r="P57" s="59"/>
      <c r="Q57" s="59"/>
      <c r="R57" s="59"/>
      <c r="S57" s="59"/>
      <c r="T57" s="59"/>
      <c r="U57" s="59"/>
      <c r="V57" s="59"/>
      <c r="W57" s="59"/>
      <c r="X57" s="59"/>
      <c r="Y57" s="59"/>
      <c r="Z57" s="59"/>
    </row>
    <row r="58" spans="1:26" ht="59.25" customHeight="1">
      <c r="A58" s="59"/>
      <c r="B58" s="59"/>
      <c r="C58" s="59"/>
      <c r="D58" s="59"/>
      <c r="E58" s="59"/>
      <c r="F58" s="59"/>
      <c r="G58" s="59"/>
      <c r="H58" s="59"/>
      <c r="I58" s="59"/>
      <c r="J58" s="59"/>
      <c r="K58" s="59"/>
      <c r="L58" s="59"/>
      <c r="M58" s="59"/>
      <c r="N58" s="59"/>
      <c r="O58" s="59"/>
      <c r="P58" s="59"/>
      <c r="Q58" s="59"/>
      <c r="R58" s="119"/>
      <c r="S58" s="59"/>
      <c r="T58" s="59"/>
      <c r="U58" s="59"/>
      <c r="V58" s="59"/>
      <c r="W58" s="59"/>
      <c r="X58" s="59"/>
      <c r="Y58" s="59"/>
      <c r="Z58" s="59"/>
    </row>
    <row r="59" spans="1:26" ht="54.75" customHeight="1">
      <c r="A59" s="59"/>
      <c r="B59" s="59"/>
      <c r="C59" s="59"/>
      <c r="D59" s="59"/>
      <c r="E59" s="59"/>
      <c r="F59" s="59"/>
      <c r="G59" s="59"/>
      <c r="H59" s="59"/>
      <c r="I59" s="59"/>
      <c r="J59" s="59"/>
      <c r="K59" s="59"/>
      <c r="L59" s="59"/>
      <c r="M59" s="59"/>
      <c r="N59" s="59"/>
      <c r="O59" s="59"/>
      <c r="P59" s="59"/>
      <c r="Q59" s="59"/>
      <c r="R59" s="59"/>
      <c r="S59" s="59"/>
      <c r="T59" s="59"/>
      <c r="U59" s="59"/>
      <c r="V59" s="59"/>
      <c r="W59" s="59"/>
      <c r="X59" s="59"/>
      <c r="Y59" s="59"/>
      <c r="Z59" s="59"/>
    </row>
    <row r="60" spans="1:26" ht="63.75" customHeight="1">
      <c r="A60" s="59"/>
      <c r="B60" s="59"/>
      <c r="C60" s="59"/>
      <c r="D60" s="59"/>
      <c r="E60" s="59"/>
      <c r="F60" s="59"/>
      <c r="G60" s="59"/>
      <c r="H60" s="59"/>
      <c r="I60" s="59"/>
      <c r="J60" s="59"/>
      <c r="K60" s="59"/>
      <c r="L60" s="59"/>
      <c r="M60" s="59"/>
      <c r="N60" s="59"/>
      <c r="O60" s="59"/>
      <c r="P60" s="59"/>
      <c r="Q60" s="59"/>
      <c r="R60" s="59"/>
      <c r="S60" s="59"/>
      <c r="T60" s="59"/>
      <c r="U60" s="59"/>
      <c r="V60" s="59"/>
      <c r="W60" s="59"/>
      <c r="X60" s="59"/>
      <c r="Y60" s="59"/>
      <c r="Z60" s="59"/>
    </row>
    <row r="61" spans="1:26" ht="12" customHeight="1">
      <c r="A61" s="59"/>
      <c r="B61" s="59"/>
      <c r="C61" s="59"/>
      <c r="D61" s="59"/>
      <c r="E61" s="59"/>
      <c r="F61" s="59"/>
      <c r="G61" s="59"/>
      <c r="H61" s="59"/>
      <c r="I61" s="59"/>
      <c r="J61" s="59"/>
      <c r="K61" s="59"/>
      <c r="L61" s="59"/>
      <c r="M61" s="59"/>
      <c r="N61" s="59"/>
      <c r="O61" s="44"/>
      <c r="P61" s="59"/>
      <c r="Q61" s="59"/>
      <c r="R61" s="59"/>
      <c r="S61" s="59"/>
      <c r="T61" s="59"/>
      <c r="U61" s="59"/>
      <c r="V61" s="59"/>
      <c r="W61" s="59"/>
      <c r="X61" s="59"/>
      <c r="Y61" s="59"/>
      <c r="Z61" s="59"/>
    </row>
    <row r="62" spans="1:26" ht="12.75" customHeight="1">
      <c r="A62" s="59"/>
      <c r="B62" s="59"/>
      <c r="C62" s="59"/>
      <c r="D62" s="59"/>
      <c r="E62" s="59"/>
      <c r="F62" s="59"/>
      <c r="G62" s="59"/>
      <c r="H62" s="59"/>
      <c r="I62" s="59"/>
      <c r="J62" s="59"/>
      <c r="K62" s="59"/>
      <c r="L62" s="59"/>
      <c r="M62" s="59"/>
      <c r="N62" s="59"/>
      <c r="O62" s="51"/>
      <c r="P62" s="44"/>
      <c r="Q62" s="59"/>
      <c r="R62" s="59"/>
      <c r="S62" s="59"/>
      <c r="T62" s="59"/>
      <c r="U62" s="59"/>
      <c r="V62" s="59"/>
      <c r="W62" s="59"/>
      <c r="X62" s="59"/>
      <c r="Y62" s="59"/>
      <c r="Z62" s="59"/>
    </row>
    <row r="63" spans="1:26" s="88" customFormat="1" ht="12.75" customHeight="1">
      <c r="A63" s="59"/>
      <c r="B63" s="59"/>
      <c r="C63" s="59"/>
      <c r="D63" s="59"/>
      <c r="E63" s="59"/>
      <c r="F63" s="59"/>
      <c r="G63" s="59"/>
      <c r="H63" s="59"/>
      <c r="I63" s="59"/>
      <c r="J63" s="59"/>
      <c r="K63" s="59"/>
      <c r="L63" s="59"/>
      <c r="M63" s="59"/>
      <c r="N63" s="59"/>
      <c r="O63" s="51"/>
      <c r="P63" s="51"/>
      <c r="Q63" s="82"/>
      <c r="R63" s="82"/>
      <c r="S63" s="82"/>
      <c r="T63" s="82"/>
      <c r="U63" s="82"/>
      <c r="V63" s="82"/>
      <c r="W63" s="82"/>
      <c r="X63" s="82"/>
      <c r="Y63" s="82"/>
      <c r="Z63" s="82"/>
    </row>
    <row r="64" spans="1:26" s="88" customFormat="1" ht="12.75" customHeight="1">
      <c r="A64" s="59"/>
      <c r="B64" s="59"/>
      <c r="C64" s="59"/>
      <c r="D64" s="59"/>
      <c r="E64" s="59"/>
      <c r="F64" s="59"/>
      <c r="G64" s="59"/>
      <c r="H64" s="59"/>
      <c r="I64" s="59"/>
      <c r="J64" s="59"/>
      <c r="K64" s="59"/>
      <c r="L64" s="59"/>
      <c r="M64" s="59"/>
      <c r="N64" s="59"/>
      <c r="O64" s="59"/>
      <c r="P64" s="51"/>
      <c r="Q64" s="82"/>
      <c r="R64" s="82"/>
      <c r="S64" s="82"/>
      <c r="T64" s="82"/>
      <c r="U64" s="82"/>
      <c r="V64" s="82"/>
      <c r="W64" s="82"/>
      <c r="X64" s="82"/>
      <c r="Y64" s="82"/>
      <c r="Z64" s="82"/>
    </row>
    <row r="65" spans="16:26">
      <c r="P65" s="59"/>
      <c r="Q65" s="59"/>
      <c r="R65" s="59"/>
      <c r="S65" s="59"/>
      <c r="T65" s="59"/>
      <c r="U65" s="59"/>
      <c r="V65" s="59"/>
      <c r="W65" s="59"/>
      <c r="X65" s="59"/>
      <c r="Y65" s="59"/>
      <c r="Z65" s="59"/>
    </row>
  </sheetData>
  <mergeCells count="33">
    <mergeCell ref="B46:B47"/>
    <mergeCell ref="A18:N18"/>
    <mergeCell ref="O46:O47"/>
    <mergeCell ref="B15:N15"/>
    <mergeCell ref="A55:O55"/>
    <mergeCell ref="A6:N6"/>
    <mergeCell ref="A39:N39"/>
    <mergeCell ref="A40:N40"/>
    <mergeCell ref="A41:N41"/>
    <mergeCell ref="A42:N42"/>
    <mergeCell ref="N27:N28"/>
    <mergeCell ref="A27:A28"/>
    <mergeCell ref="A46:A47"/>
    <mergeCell ref="C46:N46"/>
    <mergeCell ref="E26:G26"/>
    <mergeCell ref="B27:M27"/>
    <mergeCell ref="A43:N43"/>
    <mergeCell ref="A8:A9"/>
    <mergeCell ref="A44:N44"/>
    <mergeCell ref="A1:X1"/>
    <mergeCell ref="A45:O45"/>
    <mergeCell ref="P2:W2"/>
    <mergeCell ref="A2:N2"/>
    <mergeCell ref="D4:G4"/>
    <mergeCell ref="A4:C4"/>
    <mergeCell ref="A19:N19"/>
    <mergeCell ref="A20:N20"/>
    <mergeCell ref="B38:D38"/>
    <mergeCell ref="A21:N21"/>
    <mergeCell ref="A16:N16"/>
    <mergeCell ref="B8:M8"/>
    <mergeCell ref="N8:N9"/>
    <mergeCell ref="A17:N17"/>
  </mergeCells>
  <pageMargins left="0.7" right="0.7" top="0.75" bottom="0.75" header="0.3" footer="0.3"/>
  <pageSetup scale="94" orientation="landscape" r:id="rId1"/>
  <headerFooter>
    <oddHeader>&amp;C&amp;"-,Negrita"KAPRA-DME</oddHeader>
    <oddFooter>&amp;C&amp;"-,Negrita"PIP-DME</oddFooter>
  </headerFooter>
  <rowBreaks count="1" manualBreakCount="1">
    <brk id="51" max="16383" man="1"/>
  </rowBreaks>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5:R80"/>
  <sheetViews>
    <sheetView topLeftCell="A49" workbookViewId="0">
      <selection activeCell="J19" sqref="J19"/>
    </sheetView>
  </sheetViews>
  <sheetFormatPr baseColWidth="10" defaultRowHeight="15"/>
  <cols>
    <col min="15" max="15" width="24" customWidth="1"/>
  </cols>
  <sheetData>
    <row r="5" spans="3:18">
      <c r="G5" t="s">
        <v>16</v>
      </c>
    </row>
    <row r="6" spans="3:18">
      <c r="C6" t="s">
        <v>16</v>
      </c>
      <c r="E6" t="s">
        <v>16</v>
      </c>
      <c r="G6" s="3" t="s">
        <v>206</v>
      </c>
      <c r="M6" t="s">
        <v>16</v>
      </c>
      <c r="O6" t="s">
        <v>16</v>
      </c>
    </row>
    <row r="7" spans="3:18">
      <c r="C7" t="s">
        <v>0</v>
      </c>
      <c r="E7" t="s">
        <v>2</v>
      </c>
      <c r="G7" s="3" t="s">
        <v>207</v>
      </c>
      <c r="M7" t="s">
        <v>27</v>
      </c>
      <c r="O7" t="s">
        <v>2</v>
      </c>
    </row>
    <row r="8" spans="3:18">
      <c r="C8" t="s">
        <v>1</v>
      </c>
      <c r="E8" t="s">
        <v>3</v>
      </c>
      <c r="G8" s="3" t="s">
        <v>208</v>
      </c>
      <c r="M8" t="s">
        <v>29</v>
      </c>
      <c r="O8" t="s">
        <v>30</v>
      </c>
    </row>
    <row r="9" spans="3:18">
      <c r="E9" t="s">
        <v>4</v>
      </c>
      <c r="G9" s="3" t="s">
        <v>209</v>
      </c>
      <c r="M9" t="s">
        <v>28</v>
      </c>
      <c r="O9" t="s">
        <v>31</v>
      </c>
    </row>
    <row r="10" spans="3:18">
      <c r="E10" t="s">
        <v>6</v>
      </c>
      <c r="G10" s="3" t="s">
        <v>210</v>
      </c>
      <c r="O10" t="s">
        <v>32</v>
      </c>
    </row>
    <row r="11" spans="3:18">
      <c r="E11" t="s">
        <v>7</v>
      </c>
      <c r="G11" s="3" t="s">
        <v>211</v>
      </c>
      <c r="O11" t="s">
        <v>33</v>
      </c>
      <c r="R11" t="s">
        <v>16</v>
      </c>
    </row>
    <row r="12" spans="3:18">
      <c r="E12" t="s">
        <v>8</v>
      </c>
      <c r="G12" s="4" t="s">
        <v>12</v>
      </c>
      <c r="O12" t="s">
        <v>34</v>
      </c>
      <c r="R12" t="s">
        <v>63</v>
      </c>
    </row>
    <row r="13" spans="3:18">
      <c r="E13" t="s">
        <v>9</v>
      </c>
      <c r="G13" s="4" t="s">
        <v>13</v>
      </c>
      <c r="O13" t="s">
        <v>41</v>
      </c>
      <c r="R13" t="s">
        <v>70</v>
      </c>
    </row>
    <row r="14" spans="3:18">
      <c r="E14" t="s">
        <v>10</v>
      </c>
      <c r="G14" s="4" t="s">
        <v>186</v>
      </c>
      <c r="O14" t="s">
        <v>35</v>
      </c>
      <c r="R14" t="s">
        <v>71</v>
      </c>
    </row>
    <row r="15" spans="3:18">
      <c r="G15" s="4" t="s">
        <v>185</v>
      </c>
      <c r="K15" t="s">
        <v>16</v>
      </c>
      <c r="O15" t="s">
        <v>40</v>
      </c>
      <c r="R15" t="s">
        <v>68</v>
      </c>
    </row>
    <row r="16" spans="3:18">
      <c r="G16" s="4" t="s">
        <v>188</v>
      </c>
      <c r="K16" t="s">
        <v>17</v>
      </c>
      <c r="O16" t="s">
        <v>36</v>
      </c>
      <c r="R16" t="s">
        <v>69</v>
      </c>
    </row>
    <row r="17" spans="4:18">
      <c r="D17" s="2" t="s">
        <v>16</v>
      </c>
      <c r="G17" s="4" t="s">
        <v>187</v>
      </c>
      <c r="K17" t="s">
        <v>18</v>
      </c>
      <c r="O17" t="s">
        <v>37</v>
      </c>
      <c r="R17" t="s">
        <v>67</v>
      </c>
    </row>
    <row r="18" spans="4:18">
      <c r="D18" t="s">
        <v>190</v>
      </c>
      <c r="G18" s="4" t="s">
        <v>189</v>
      </c>
      <c r="K18" t="s">
        <v>19</v>
      </c>
      <c r="O18" t="s">
        <v>38</v>
      </c>
      <c r="R18" t="s">
        <v>64</v>
      </c>
    </row>
    <row r="19" spans="4:18">
      <c r="D19" t="s">
        <v>191</v>
      </c>
      <c r="G19" s="4" t="s">
        <v>11</v>
      </c>
      <c r="K19" t="s">
        <v>20</v>
      </c>
      <c r="O19" t="s">
        <v>39</v>
      </c>
      <c r="R19" t="s">
        <v>65</v>
      </c>
    </row>
    <row r="20" spans="4:18">
      <c r="D20" t="s">
        <v>192</v>
      </c>
      <c r="G20" t="s">
        <v>14</v>
      </c>
      <c r="O20" t="s">
        <v>43</v>
      </c>
      <c r="R20" t="s">
        <v>66</v>
      </c>
    </row>
    <row r="21" spans="4:18">
      <c r="D21" t="s">
        <v>193</v>
      </c>
      <c r="G21" t="s">
        <v>15</v>
      </c>
      <c r="O21" t="s">
        <v>42</v>
      </c>
    </row>
    <row r="22" spans="4:18">
      <c r="D22" t="s">
        <v>194</v>
      </c>
    </row>
    <row r="26" spans="4:18">
      <c r="K26" t="s">
        <v>16</v>
      </c>
    </row>
    <row r="27" spans="4:18">
      <c r="K27" t="s">
        <v>21</v>
      </c>
    </row>
    <row r="28" spans="4:18">
      <c r="K28" t="s">
        <v>22</v>
      </c>
      <c r="R28" t="s">
        <v>16</v>
      </c>
    </row>
    <row r="29" spans="4:18">
      <c r="K29" t="s">
        <v>24</v>
      </c>
      <c r="R29" t="s">
        <v>81</v>
      </c>
    </row>
    <row r="30" spans="4:18">
      <c r="K30" t="s">
        <v>26</v>
      </c>
      <c r="O30" t="s">
        <v>16</v>
      </c>
      <c r="R30" t="s">
        <v>78</v>
      </c>
    </row>
    <row r="31" spans="4:18">
      <c r="K31" t="s">
        <v>25</v>
      </c>
      <c r="O31" t="s">
        <v>2</v>
      </c>
      <c r="R31" t="s">
        <v>82</v>
      </c>
    </row>
    <row r="32" spans="4:18">
      <c r="D32" t="s">
        <v>16</v>
      </c>
      <c r="K32" t="s">
        <v>23</v>
      </c>
      <c r="O32" t="s">
        <v>44</v>
      </c>
      <c r="R32" t="s">
        <v>83</v>
      </c>
    </row>
    <row r="33" spans="4:18">
      <c r="D33" t="s">
        <v>136</v>
      </c>
      <c r="G33" t="s">
        <v>16</v>
      </c>
      <c r="O33" t="s">
        <v>45</v>
      </c>
      <c r="R33" t="s">
        <v>84</v>
      </c>
    </row>
    <row r="34" spans="4:18">
      <c r="D34" t="s">
        <v>137</v>
      </c>
      <c r="G34" t="s">
        <v>63</v>
      </c>
      <c r="K34" t="s">
        <v>77</v>
      </c>
      <c r="O34" t="s">
        <v>46</v>
      </c>
      <c r="R34" t="s">
        <v>85</v>
      </c>
    </row>
    <row r="35" spans="4:18">
      <c r="D35" t="s">
        <v>138</v>
      </c>
      <c r="G35" t="s">
        <v>54</v>
      </c>
      <c r="K35" t="s">
        <v>74</v>
      </c>
      <c r="O35" t="s">
        <v>47</v>
      </c>
      <c r="R35" t="s">
        <v>86</v>
      </c>
    </row>
    <row r="36" spans="4:18">
      <c r="D36" t="s">
        <v>139</v>
      </c>
      <c r="G36" t="s">
        <v>55</v>
      </c>
      <c r="K36" t="s">
        <v>72</v>
      </c>
      <c r="O36" t="s">
        <v>53</v>
      </c>
      <c r="R36" t="s">
        <v>79</v>
      </c>
    </row>
    <row r="37" spans="4:18">
      <c r="D37" t="s">
        <v>140</v>
      </c>
      <c r="G37" t="s">
        <v>62</v>
      </c>
      <c r="K37" t="s">
        <v>73</v>
      </c>
      <c r="O37" t="s">
        <v>48</v>
      </c>
      <c r="R37" t="s">
        <v>80</v>
      </c>
    </row>
    <row r="38" spans="4:18">
      <c r="D38" t="s">
        <v>141</v>
      </c>
      <c r="G38" t="s">
        <v>56</v>
      </c>
      <c r="K38" t="s">
        <v>75</v>
      </c>
      <c r="O38" t="s">
        <v>49</v>
      </c>
      <c r="R38" t="s">
        <v>87</v>
      </c>
    </row>
    <row r="39" spans="4:18">
      <c r="D39" t="s">
        <v>142</v>
      </c>
      <c r="G39" t="s">
        <v>57</v>
      </c>
      <c r="K39" t="s">
        <v>76</v>
      </c>
      <c r="O39" t="s">
        <v>50</v>
      </c>
    </row>
    <row r="40" spans="4:18">
      <c r="D40" t="s">
        <v>143</v>
      </c>
      <c r="G40" t="s">
        <v>58</v>
      </c>
      <c r="O40" t="s">
        <v>51</v>
      </c>
    </row>
    <row r="41" spans="4:18">
      <c r="D41" t="s">
        <v>63</v>
      </c>
      <c r="G41" t="s">
        <v>59</v>
      </c>
      <c r="O41" t="s">
        <v>52</v>
      </c>
    </row>
    <row r="42" spans="4:18">
      <c r="G42" t="s">
        <v>60</v>
      </c>
      <c r="K42" t="s">
        <v>16</v>
      </c>
    </row>
    <row r="43" spans="4:18">
      <c r="G43" t="s">
        <v>61</v>
      </c>
      <c r="K43" t="s">
        <v>88</v>
      </c>
    </row>
    <row r="44" spans="4:18">
      <c r="K44" t="s">
        <v>89</v>
      </c>
      <c r="O44" t="s">
        <v>16</v>
      </c>
    </row>
    <row r="45" spans="4:18">
      <c r="D45" t="s">
        <v>16</v>
      </c>
      <c r="K45" t="s">
        <v>90</v>
      </c>
      <c r="O45" t="s">
        <v>63</v>
      </c>
    </row>
    <row r="46" spans="4:18">
      <c r="D46" t="s">
        <v>144</v>
      </c>
      <c r="G46" t="s">
        <v>16</v>
      </c>
      <c r="K46" t="s">
        <v>91</v>
      </c>
      <c r="O46" t="s">
        <v>96</v>
      </c>
    </row>
    <row r="47" spans="4:18">
      <c r="D47" t="s">
        <v>145</v>
      </c>
      <c r="G47" t="s">
        <v>151</v>
      </c>
      <c r="K47" t="s">
        <v>92</v>
      </c>
      <c r="O47" t="s">
        <v>97</v>
      </c>
    </row>
    <row r="48" spans="4:18">
      <c r="D48" t="s">
        <v>146</v>
      </c>
      <c r="G48" t="s">
        <v>149</v>
      </c>
      <c r="K48" t="s">
        <v>93</v>
      </c>
      <c r="O48" t="s">
        <v>98</v>
      </c>
    </row>
    <row r="49" spans="4:15">
      <c r="D49" t="s">
        <v>147</v>
      </c>
      <c r="G49" t="s">
        <v>150</v>
      </c>
      <c r="K49" t="s">
        <v>5</v>
      </c>
      <c r="O49" t="s">
        <v>99</v>
      </c>
    </row>
    <row r="50" spans="4:15">
      <c r="D50" t="s">
        <v>148</v>
      </c>
      <c r="G50" t="s">
        <v>152</v>
      </c>
      <c r="O50" t="s">
        <v>94</v>
      </c>
    </row>
    <row r="51" spans="4:15">
      <c r="D51" t="s">
        <v>5</v>
      </c>
      <c r="G51" t="s">
        <v>2</v>
      </c>
      <c r="O51" t="s">
        <v>100</v>
      </c>
    </row>
    <row r="52" spans="4:15">
      <c r="K52" t="s">
        <v>16</v>
      </c>
      <c r="O52" t="s">
        <v>101</v>
      </c>
    </row>
    <row r="53" spans="4:15">
      <c r="G53" t="s">
        <v>16</v>
      </c>
      <c r="K53" t="s">
        <v>153</v>
      </c>
      <c r="O53" t="s">
        <v>102</v>
      </c>
    </row>
    <row r="54" spans="4:15">
      <c r="D54" t="s">
        <v>16</v>
      </c>
      <c r="G54" t="s">
        <v>115</v>
      </c>
      <c r="K54" t="s">
        <v>154</v>
      </c>
      <c r="O54" t="s">
        <v>103</v>
      </c>
    </row>
    <row r="55" spans="4:15">
      <c r="D55" t="s">
        <v>157</v>
      </c>
      <c r="G55" t="s">
        <v>123</v>
      </c>
      <c r="K55" t="s">
        <v>156</v>
      </c>
      <c r="O55" t="s">
        <v>104</v>
      </c>
    </row>
    <row r="56" spans="4:15">
      <c r="D56" t="s">
        <v>159</v>
      </c>
      <c r="G56" t="s">
        <v>116</v>
      </c>
      <c r="K56" t="s">
        <v>155</v>
      </c>
      <c r="O56" t="s">
        <v>105</v>
      </c>
    </row>
    <row r="57" spans="4:15">
      <c r="D57" t="s">
        <v>158</v>
      </c>
      <c r="G57" t="s">
        <v>117</v>
      </c>
      <c r="O57" t="s">
        <v>106</v>
      </c>
    </row>
    <row r="58" spans="4:15">
      <c r="D58" t="s">
        <v>160</v>
      </c>
      <c r="G58" t="s">
        <v>118</v>
      </c>
      <c r="O58" t="s">
        <v>95</v>
      </c>
    </row>
    <row r="59" spans="4:15">
      <c r="D59" t="s">
        <v>10</v>
      </c>
      <c r="G59" t="s">
        <v>119</v>
      </c>
      <c r="O59" t="s">
        <v>107</v>
      </c>
    </row>
    <row r="60" spans="4:15">
      <c r="G60" t="s">
        <v>120</v>
      </c>
      <c r="K60" t="s">
        <v>16</v>
      </c>
      <c r="O60" t="s">
        <v>108</v>
      </c>
    </row>
    <row r="61" spans="4:15">
      <c r="G61" t="s">
        <v>121</v>
      </c>
      <c r="K61" t="s">
        <v>165</v>
      </c>
      <c r="O61" t="s">
        <v>109</v>
      </c>
    </row>
    <row r="62" spans="4:15">
      <c r="D62" s="1"/>
      <c r="G62" t="s">
        <v>122</v>
      </c>
      <c r="K62" t="s">
        <v>166</v>
      </c>
      <c r="O62" t="s">
        <v>110</v>
      </c>
    </row>
    <row r="63" spans="4:15">
      <c r="D63" t="s">
        <v>16</v>
      </c>
      <c r="K63" t="s">
        <v>167</v>
      </c>
      <c r="O63" t="s">
        <v>111</v>
      </c>
    </row>
    <row r="64" spans="4:15">
      <c r="D64" t="s">
        <v>161</v>
      </c>
      <c r="K64" t="s">
        <v>168</v>
      </c>
      <c r="O64" t="s">
        <v>112</v>
      </c>
    </row>
    <row r="65" spans="4:15">
      <c r="D65" t="s">
        <v>162</v>
      </c>
      <c r="K65" t="s">
        <v>169</v>
      </c>
      <c r="O65" t="s">
        <v>113</v>
      </c>
    </row>
    <row r="66" spans="4:15">
      <c r="D66" t="s">
        <v>163</v>
      </c>
      <c r="K66" t="s">
        <v>170</v>
      </c>
      <c r="O66" t="s">
        <v>114</v>
      </c>
    </row>
    <row r="67" spans="4:15">
      <c r="D67" t="s">
        <v>164</v>
      </c>
      <c r="G67" t="s">
        <v>16</v>
      </c>
    </row>
    <row r="68" spans="4:15">
      <c r="G68" t="s">
        <v>124</v>
      </c>
    </row>
    <row r="69" spans="4:15">
      <c r="G69" t="s">
        <v>127</v>
      </c>
      <c r="O69" t="s">
        <v>171</v>
      </c>
    </row>
    <row r="70" spans="4:15">
      <c r="G70" t="s">
        <v>125</v>
      </c>
      <c r="O70" t="s">
        <v>173</v>
      </c>
    </row>
    <row r="71" spans="4:15">
      <c r="D71" t="s">
        <v>184</v>
      </c>
      <c r="G71" t="s">
        <v>126</v>
      </c>
      <c r="O71" t="s">
        <v>172</v>
      </c>
    </row>
    <row r="72" spans="4:15">
      <c r="D72" t="s">
        <v>179</v>
      </c>
      <c r="G72" t="s">
        <v>128</v>
      </c>
      <c r="O72" t="s">
        <v>174</v>
      </c>
    </row>
    <row r="73" spans="4:15">
      <c r="D73" t="s">
        <v>180</v>
      </c>
      <c r="G73" t="s">
        <v>129</v>
      </c>
    </row>
    <row r="74" spans="4:15">
      <c r="D74" t="s">
        <v>181</v>
      </c>
      <c r="G74" t="s">
        <v>130</v>
      </c>
      <c r="O74" t="s">
        <v>16</v>
      </c>
    </row>
    <row r="75" spans="4:15">
      <c r="D75" t="s">
        <v>182</v>
      </c>
      <c r="G75" t="s">
        <v>131</v>
      </c>
      <c r="O75" t="s">
        <v>176</v>
      </c>
    </row>
    <row r="76" spans="4:15">
      <c r="D76" t="s">
        <v>183</v>
      </c>
      <c r="G76" t="s">
        <v>132</v>
      </c>
      <c r="O76" t="s">
        <v>175</v>
      </c>
    </row>
    <row r="77" spans="4:15">
      <c r="G77" t="s">
        <v>133</v>
      </c>
      <c r="O77" t="s">
        <v>177</v>
      </c>
    </row>
    <row r="78" spans="4:15">
      <c r="G78" t="s">
        <v>134</v>
      </c>
      <c r="O78" t="s">
        <v>178</v>
      </c>
    </row>
    <row r="79" spans="4:15">
      <c r="G79" t="s">
        <v>135</v>
      </c>
    </row>
    <row r="80" spans="4:15">
      <c r="G80" t="s">
        <v>2</v>
      </c>
    </row>
  </sheetData>
  <sheetProtection password="E9E9" sheet="1" objects="1" scenarios="1"/>
  <sortState ref="H4:H17">
    <sortCondition ref="H4"/>
  </sortState>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124"/>
  <sheetViews>
    <sheetView topLeftCell="B18" workbookViewId="0">
      <selection activeCell="Q8" sqref="Q8"/>
    </sheetView>
  </sheetViews>
  <sheetFormatPr baseColWidth="10" defaultRowHeight="15"/>
  <cols>
    <col min="3" max="3" width="23" customWidth="1"/>
    <col min="4" max="4" width="24.5703125" customWidth="1"/>
    <col min="9" max="9" width="11.42578125" style="5"/>
    <col min="10" max="10" width="14.85546875" style="5" customWidth="1"/>
    <col min="11" max="17" width="11.42578125" style="5"/>
    <col min="22" max="22" width="15.7109375" customWidth="1"/>
    <col min="29" max="29" width="30.140625" customWidth="1"/>
  </cols>
  <sheetData>
    <row r="1" spans="1:29" s="6" customFormat="1">
      <c r="B1" s="10" t="s">
        <v>16</v>
      </c>
      <c r="C1" s="9" t="s">
        <v>239</v>
      </c>
      <c r="D1" s="10" t="s">
        <v>217</v>
      </c>
      <c r="E1" s="10" t="s">
        <v>243</v>
      </c>
      <c r="I1" s="10" t="s">
        <v>251</v>
      </c>
      <c r="J1" s="10" t="s">
        <v>252</v>
      </c>
      <c r="K1" s="10"/>
      <c r="L1" s="10" t="s">
        <v>249</v>
      </c>
      <c r="M1" s="10"/>
      <c r="N1" s="10" t="s">
        <v>250</v>
      </c>
      <c r="O1" s="10"/>
      <c r="P1" s="10"/>
      <c r="Q1" s="10" t="s">
        <v>1617</v>
      </c>
      <c r="V1" s="6" t="s">
        <v>1446</v>
      </c>
      <c r="AC1" s="52" t="s">
        <v>1604</v>
      </c>
    </row>
    <row r="2" spans="1:29" s="6" customFormat="1">
      <c r="B2" s="10" t="s">
        <v>1387</v>
      </c>
      <c r="C2" s="11" t="s">
        <v>16</v>
      </c>
      <c r="D2" s="10" t="s">
        <v>254</v>
      </c>
      <c r="E2" s="10" t="s">
        <v>16</v>
      </c>
      <c r="I2" s="10" t="s">
        <v>254</v>
      </c>
      <c r="J2" s="10" t="s">
        <v>254</v>
      </c>
      <c r="K2" s="10"/>
      <c r="L2" s="6" t="s">
        <v>16</v>
      </c>
      <c r="M2" s="10"/>
      <c r="N2" s="10" t="s">
        <v>254</v>
      </c>
      <c r="O2" s="10"/>
      <c r="P2" s="10"/>
      <c r="Q2" s="10" t="s">
        <v>1626</v>
      </c>
      <c r="V2" s="37" t="s">
        <v>1447</v>
      </c>
      <c r="AC2" s="7" t="s">
        <v>1619</v>
      </c>
    </row>
    <row r="3" spans="1:29" s="6" customFormat="1" ht="15.75" customHeight="1">
      <c r="B3" s="10" t="s">
        <v>1388</v>
      </c>
      <c r="C3" s="14" t="s">
        <v>222</v>
      </c>
      <c r="D3" s="8" t="s">
        <v>258</v>
      </c>
      <c r="E3" s="10" t="s">
        <v>137</v>
      </c>
      <c r="I3" s="10" t="s">
        <v>255</v>
      </c>
      <c r="J3" s="8" t="s">
        <v>256</v>
      </c>
      <c r="K3" s="10"/>
      <c r="L3" s="10" t="s">
        <v>257</v>
      </c>
      <c r="M3" s="10"/>
      <c r="N3" s="10" t="s">
        <v>256</v>
      </c>
      <c r="O3" s="10"/>
      <c r="P3" s="10"/>
      <c r="Q3" s="10" t="s">
        <v>1627</v>
      </c>
      <c r="V3" s="37" t="s">
        <v>1448</v>
      </c>
      <c r="AC3" s="7" t="s">
        <v>1605</v>
      </c>
    </row>
    <row r="4" spans="1:29" s="6" customFormat="1">
      <c r="B4" s="10"/>
      <c r="C4" s="14" t="s">
        <v>223</v>
      </c>
      <c r="D4" s="8" t="s">
        <v>262</v>
      </c>
      <c r="E4" s="10" t="s">
        <v>138</v>
      </c>
      <c r="I4" s="10" t="s">
        <v>259</v>
      </c>
      <c r="J4" s="8" t="s">
        <v>260</v>
      </c>
      <c r="K4" s="10"/>
      <c r="L4" s="10" t="s">
        <v>261</v>
      </c>
      <c r="M4" s="10"/>
      <c r="N4" s="10" t="s">
        <v>260</v>
      </c>
      <c r="O4" s="10"/>
      <c r="P4" s="10"/>
      <c r="Q4" s="10" t="s">
        <v>1618</v>
      </c>
      <c r="V4" s="37" t="s">
        <v>1449</v>
      </c>
      <c r="AC4" s="7" t="s">
        <v>1606</v>
      </c>
    </row>
    <row r="5" spans="1:29" s="6" customFormat="1" ht="30">
      <c r="B5" s="10"/>
      <c r="C5" s="14" t="s">
        <v>224</v>
      </c>
      <c r="D5" s="8" t="s">
        <v>266</v>
      </c>
      <c r="E5" s="10" t="s">
        <v>139</v>
      </c>
      <c r="I5" s="10" t="s">
        <v>263</v>
      </c>
      <c r="J5" s="8" t="s">
        <v>264</v>
      </c>
      <c r="K5" s="10"/>
      <c r="L5" s="10" t="s">
        <v>265</v>
      </c>
      <c r="M5" s="10"/>
      <c r="N5" s="10" t="s">
        <v>264</v>
      </c>
      <c r="O5" s="10"/>
      <c r="P5" s="10"/>
      <c r="Q5" s="10"/>
      <c r="V5" s="37" t="s">
        <v>1450</v>
      </c>
      <c r="AC5" s="53" t="s">
        <v>1607</v>
      </c>
    </row>
    <row r="6" spans="1:29" s="6" customFormat="1" ht="30">
      <c r="B6" s="10"/>
      <c r="C6" s="14" t="s">
        <v>225</v>
      </c>
      <c r="D6" s="8" t="s">
        <v>271</v>
      </c>
      <c r="E6" s="10" t="s">
        <v>140</v>
      </c>
      <c r="I6" s="10" t="s">
        <v>267</v>
      </c>
      <c r="J6" s="8" t="s">
        <v>268</v>
      </c>
      <c r="K6" s="10"/>
      <c r="L6" s="10" t="s">
        <v>269</v>
      </c>
      <c r="M6" s="10"/>
      <c r="N6" s="10" t="s">
        <v>270</v>
      </c>
      <c r="O6" s="10"/>
      <c r="P6" s="10"/>
      <c r="Q6" s="10"/>
      <c r="V6" s="37" t="s">
        <v>1451</v>
      </c>
      <c r="AC6" s="53" t="s">
        <v>1608</v>
      </c>
    </row>
    <row r="7" spans="1:29" s="6" customFormat="1" ht="17.25" customHeight="1">
      <c r="B7" s="10"/>
      <c r="C7" s="14" t="s">
        <v>226</v>
      </c>
      <c r="D7" s="8" t="s">
        <v>274</v>
      </c>
      <c r="E7" s="10" t="s">
        <v>141</v>
      </c>
      <c r="I7" s="10" t="s">
        <v>272</v>
      </c>
      <c r="J7" s="10" t="s">
        <v>255</v>
      </c>
      <c r="K7" s="10"/>
      <c r="L7" s="10" t="s">
        <v>273</v>
      </c>
      <c r="M7" s="10"/>
      <c r="N7" s="10" t="s">
        <v>268</v>
      </c>
      <c r="O7" s="10"/>
      <c r="P7" s="10"/>
      <c r="Q7" s="10"/>
      <c r="V7" s="37" t="s">
        <v>1452</v>
      </c>
    </row>
    <row r="8" spans="1:29" s="6" customFormat="1" ht="31.5" customHeight="1">
      <c r="A8" s="10"/>
      <c r="B8" s="10"/>
      <c r="C8" s="14" t="s">
        <v>227</v>
      </c>
      <c r="D8" s="8" t="s">
        <v>279</v>
      </c>
      <c r="E8" s="10" t="s">
        <v>142</v>
      </c>
      <c r="I8" s="10" t="s">
        <v>275</v>
      </c>
      <c r="J8" s="8" t="s">
        <v>276</v>
      </c>
      <c r="K8" s="10"/>
      <c r="L8" s="10" t="s">
        <v>277</v>
      </c>
      <c r="M8" s="10"/>
      <c r="N8" s="10" t="s">
        <v>278</v>
      </c>
      <c r="O8" s="10"/>
      <c r="P8" s="10"/>
      <c r="Q8" s="10"/>
      <c r="V8" s="37" t="s">
        <v>1453</v>
      </c>
    </row>
    <row r="9" spans="1:29" s="6" customFormat="1" ht="33.75" customHeight="1">
      <c r="A9" s="10"/>
      <c r="B9" s="10"/>
      <c r="C9" s="14" t="s">
        <v>228</v>
      </c>
      <c r="D9" s="8" t="s">
        <v>283</v>
      </c>
      <c r="E9" s="10" t="s">
        <v>143</v>
      </c>
      <c r="I9" s="10"/>
      <c r="J9" s="8" t="s">
        <v>280</v>
      </c>
      <c r="K9" s="10"/>
      <c r="L9" s="10" t="s">
        <v>281</v>
      </c>
      <c r="M9" s="10"/>
      <c r="N9" s="10" t="s">
        <v>282</v>
      </c>
      <c r="O9" s="10"/>
      <c r="P9" s="10"/>
      <c r="Q9" s="10"/>
      <c r="V9" s="37" t="s">
        <v>1454</v>
      </c>
    </row>
    <row r="10" spans="1:29" s="6" customFormat="1" ht="17.25" customHeight="1">
      <c r="A10" s="10"/>
      <c r="B10" s="10"/>
      <c r="C10" s="14" t="s">
        <v>229</v>
      </c>
      <c r="D10" s="8" t="s">
        <v>286</v>
      </c>
      <c r="E10" s="10" t="s">
        <v>244</v>
      </c>
      <c r="I10" s="10"/>
      <c r="J10" s="8" t="s">
        <v>284</v>
      </c>
      <c r="K10" s="10"/>
      <c r="L10" s="10" t="s">
        <v>285</v>
      </c>
      <c r="M10" s="10"/>
      <c r="N10" s="10" t="s">
        <v>280</v>
      </c>
      <c r="O10" s="10"/>
      <c r="P10" s="10"/>
      <c r="Q10" s="10"/>
      <c r="V10" s="37" t="s">
        <v>1455</v>
      </c>
    </row>
    <row r="11" spans="1:29" s="6" customFormat="1" ht="15" customHeight="1">
      <c r="A11" s="10"/>
      <c r="B11" s="10"/>
      <c r="C11" s="14" t="s">
        <v>230</v>
      </c>
      <c r="D11" s="8" t="s">
        <v>289</v>
      </c>
      <c r="E11" s="10" t="s">
        <v>10</v>
      </c>
      <c r="I11" s="10"/>
      <c r="J11" s="8" t="s">
        <v>287</v>
      </c>
      <c r="K11" s="10"/>
      <c r="L11" s="10" t="s">
        <v>288</v>
      </c>
      <c r="M11" s="10"/>
      <c r="N11" s="10" t="s">
        <v>284</v>
      </c>
      <c r="O11" s="10"/>
      <c r="P11" s="10"/>
      <c r="Q11" s="10"/>
      <c r="V11" s="37" t="s">
        <v>1456</v>
      </c>
    </row>
    <row r="12" spans="1:29" s="6" customFormat="1" ht="29.25" customHeight="1">
      <c r="A12" s="10"/>
      <c r="B12" s="13"/>
      <c r="C12" s="14" t="s">
        <v>231</v>
      </c>
      <c r="D12" s="8" t="s">
        <v>292</v>
      </c>
      <c r="E12" s="10"/>
      <c r="I12" s="10"/>
      <c r="J12" s="8" t="s">
        <v>290</v>
      </c>
      <c r="K12" s="10"/>
      <c r="L12" s="10" t="s">
        <v>291</v>
      </c>
      <c r="M12" s="10"/>
      <c r="N12" s="10" t="s">
        <v>287</v>
      </c>
      <c r="O12" s="10"/>
      <c r="P12" s="10"/>
      <c r="Q12" s="10"/>
      <c r="V12" s="37" t="s">
        <v>1457</v>
      </c>
    </row>
    <row r="13" spans="1:29" s="6" customFormat="1" ht="22.5" customHeight="1">
      <c r="A13" s="10"/>
      <c r="B13" s="10"/>
      <c r="C13" s="14" t="s">
        <v>232</v>
      </c>
      <c r="D13" s="8" t="s">
        <v>295</v>
      </c>
      <c r="E13" s="10"/>
      <c r="I13" s="10"/>
      <c r="J13" s="8" t="s">
        <v>293</v>
      </c>
      <c r="K13" s="10"/>
      <c r="L13" s="10" t="s">
        <v>294</v>
      </c>
      <c r="M13" s="10"/>
      <c r="N13" s="10" t="s">
        <v>290</v>
      </c>
      <c r="O13" s="10"/>
      <c r="P13" s="10"/>
      <c r="Q13" s="10"/>
      <c r="V13" s="37" t="s">
        <v>1458</v>
      </c>
    </row>
    <row r="14" spans="1:29" s="6" customFormat="1" ht="34.5" customHeight="1">
      <c r="A14" s="10"/>
      <c r="B14" s="10"/>
      <c r="C14" s="14" t="s">
        <v>233</v>
      </c>
      <c r="D14" s="8" t="s">
        <v>298</v>
      </c>
      <c r="E14" s="10"/>
      <c r="I14" s="10"/>
      <c r="J14" s="8" t="s">
        <v>296</v>
      </c>
      <c r="K14" s="10"/>
      <c r="L14" s="10" t="s">
        <v>297</v>
      </c>
      <c r="M14" s="10"/>
      <c r="N14" s="10" t="s">
        <v>293</v>
      </c>
      <c r="O14" s="10"/>
      <c r="P14" s="10"/>
      <c r="Q14" s="10"/>
      <c r="R14" s="6">
        <f>364+52+25+5+34+7+17+5</f>
        <v>509</v>
      </c>
      <c r="V14" s="37" t="s">
        <v>1459</v>
      </c>
    </row>
    <row r="15" spans="1:29" s="6" customFormat="1" ht="57.75" customHeight="1">
      <c r="A15" s="10"/>
      <c r="B15" s="10"/>
      <c r="C15" s="14" t="s">
        <v>234</v>
      </c>
      <c r="D15" s="8" t="s">
        <v>301</v>
      </c>
      <c r="E15" s="10"/>
      <c r="I15" s="10"/>
      <c r="J15" s="8" t="s">
        <v>299</v>
      </c>
      <c r="K15" s="10"/>
      <c r="L15" s="10" t="s">
        <v>300</v>
      </c>
      <c r="M15" s="10"/>
      <c r="N15" s="10" t="s">
        <v>296</v>
      </c>
      <c r="O15" s="10"/>
      <c r="P15" s="10"/>
      <c r="Q15" s="10"/>
      <c r="V15" s="37" t="s">
        <v>1460</v>
      </c>
    </row>
    <row r="16" spans="1:29" s="6" customFormat="1" ht="30">
      <c r="A16" s="10"/>
      <c r="B16" s="10"/>
      <c r="C16" s="14" t="s">
        <v>235</v>
      </c>
      <c r="D16" s="8" t="s">
        <v>304</v>
      </c>
      <c r="E16" s="10"/>
      <c r="I16" s="10"/>
      <c r="J16" s="8" t="s">
        <v>302</v>
      </c>
      <c r="K16" s="10"/>
      <c r="L16" s="10" t="s">
        <v>303</v>
      </c>
      <c r="M16" s="10"/>
      <c r="N16" s="10" t="s">
        <v>299</v>
      </c>
      <c r="O16" s="10"/>
      <c r="P16" s="10"/>
      <c r="Q16" s="10"/>
      <c r="V16" s="37" t="s">
        <v>1461</v>
      </c>
    </row>
    <row r="17" spans="1:22" s="6" customFormat="1" ht="22.5" customHeight="1">
      <c r="A17" s="10"/>
      <c r="B17" s="10"/>
      <c r="C17" s="14" t="s">
        <v>236</v>
      </c>
      <c r="D17" s="8" t="s">
        <v>307</v>
      </c>
      <c r="E17" s="10"/>
      <c r="I17" s="10"/>
      <c r="J17" s="8" t="s">
        <v>305</v>
      </c>
      <c r="K17" s="10"/>
      <c r="L17" s="10" t="s">
        <v>306</v>
      </c>
      <c r="M17" s="10"/>
      <c r="N17" s="10" t="s">
        <v>302</v>
      </c>
      <c r="O17" s="10"/>
      <c r="P17" s="10"/>
      <c r="Q17" s="10"/>
      <c r="V17" s="37" t="s">
        <v>1462</v>
      </c>
    </row>
    <row r="18" spans="1:22" s="6" customFormat="1" ht="44.25" customHeight="1">
      <c r="A18" s="10"/>
      <c r="B18" s="10"/>
      <c r="C18" s="14" t="s">
        <v>237</v>
      </c>
      <c r="D18" s="8" t="s">
        <v>310</v>
      </c>
      <c r="E18" s="10"/>
      <c r="I18" s="10"/>
      <c r="J18" s="8" t="s">
        <v>308</v>
      </c>
      <c r="K18" s="10"/>
      <c r="L18" s="10" t="s">
        <v>309</v>
      </c>
      <c r="M18" s="10"/>
      <c r="N18" s="10" t="s">
        <v>305</v>
      </c>
      <c r="O18" s="10"/>
      <c r="P18" s="10"/>
      <c r="Q18" s="10"/>
      <c r="V18" s="37" t="s">
        <v>1463</v>
      </c>
    </row>
    <row r="19" spans="1:22" s="6" customFormat="1" ht="45">
      <c r="A19" s="10"/>
      <c r="B19" s="10"/>
      <c r="C19" s="14" t="s">
        <v>238</v>
      </c>
      <c r="D19" s="8" t="s">
        <v>313</v>
      </c>
      <c r="E19" s="10"/>
      <c r="I19" s="10"/>
      <c r="J19" s="8" t="s">
        <v>311</v>
      </c>
      <c r="K19" s="10"/>
      <c r="L19" s="10" t="s">
        <v>312</v>
      </c>
      <c r="M19" s="10"/>
      <c r="N19" s="10" t="s">
        <v>308</v>
      </c>
      <c r="O19" s="10"/>
      <c r="P19" s="10"/>
      <c r="Q19" s="10"/>
      <c r="V19" s="37" t="s">
        <v>1464</v>
      </c>
    </row>
    <row r="20" spans="1:22" s="6" customFormat="1" ht="35.25" customHeight="1">
      <c r="I20" s="10"/>
      <c r="J20" s="8" t="s">
        <v>314</v>
      </c>
      <c r="K20" s="10"/>
      <c r="L20" s="10" t="s">
        <v>315</v>
      </c>
      <c r="M20" s="10"/>
      <c r="N20" s="10" t="s">
        <v>311</v>
      </c>
      <c r="O20" s="10"/>
      <c r="P20" s="10"/>
      <c r="Q20" s="10"/>
      <c r="V20" s="37" t="s">
        <v>1465</v>
      </c>
    </row>
    <row r="21" spans="1:22" s="6" customFormat="1">
      <c r="I21" s="10"/>
      <c r="J21" s="8" t="s">
        <v>316</v>
      </c>
      <c r="K21" s="10"/>
      <c r="L21" s="10" t="s">
        <v>317</v>
      </c>
      <c r="M21" s="10"/>
      <c r="N21" s="10" t="s">
        <v>314</v>
      </c>
      <c r="O21" s="10"/>
      <c r="P21" s="10"/>
      <c r="Q21" s="10"/>
      <c r="V21" s="37" t="s">
        <v>1466</v>
      </c>
    </row>
    <row r="22" spans="1:22" s="6" customFormat="1">
      <c r="I22" s="10"/>
      <c r="J22" s="8" t="s">
        <v>318</v>
      </c>
      <c r="K22" s="10"/>
      <c r="L22" s="10" t="s">
        <v>319</v>
      </c>
      <c r="M22" s="10"/>
      <c r="N22" s="10" t="s">
        <v>316</v>
      </c>
      <c r="O22" s="10"/>
      <c r="P22" s="10"/>
      <c r="Q22" s="10"/>
      <c r="V22" s="37" t="s">
        <v>1467</v>
      </c>
    </row>
    <row r="23" spans="1:22" s="6" customFormat="1">
      <c r="I23" s="10"/>
      <c r="J23" s="8" t="s">
        <v>320</v>
      </c>
      <c r="K23" s="10"/>
      <c r="L23" s="10" t="s">
        <v>321</v>
      </c>
      <c r="M23" s="10"/>
      <c r="N23" s="10" t="s">
        <v>318</v>
      </c>
      <c r="O23" s="10"/>
      <c r="P23" s="10"/>
      <c r="Q23" s="10"/>
      <c r="V23" s="37" t="s">
        <v>1468</v>
      </c>
    </row>
    <row r="24" spans="1:22" s="6" customFormat="1">
      <c r="C24" s="18" t="s">
        <v>16</v>
      </c>
      <c r="I24" s="10"/>
      <c r="J24" s="8" t="s">
        <v>322</v>
      </c>
      <c r="K24" s="10"/>
      <c r="L24" s="10" t="s">
        <v>323</v>
      </c>
      <c r="M24" s="10"/>
      <c r="N24" s="10" t="s">
        <v>320</v>
      </c>
      <c r="O24" s="10"/>
      <c r="P24" s="10"/>
      <c r="Q24" s="10"/>
      <c r="V24" s="37" t="s">
        <v>1469</v>
      </c>
    </row>
    <row r="25" spans="1:22" s="6" customFormat="1">
      <c r="C25" s="15" t="s">
        <v>1395</v>
      </c>
      <c r="D25" s="19" t="s">
        <v>16</v>
      </c>
      <c r="F25" s="6" t="s">
        <v>16</v>
      </c>
      <c r="I25" s="10"/>
      <c r="J25" s="8" t="s">
        <v>324</v>
      </c>
      <c r="K25" s="10"/>
      <c r="L25" s="10" t="s">
        <v>325</v>
      </c>
      <c r="M25" s="10"/>
      <c r="N25" s="10" t="s">
        <v>322</v>
      </c>
      <c r="O25" s="10"/>
      <c r="P25" s="10"/>
      <c r="Q25" s="10"/>
      <c r="V25" s="37" t="s">
        <v>1470</v>
      </c>
    </row>
    <row r="26" spans="1:22" s="6" customFormat="1">
      <c r="C26" s="15" t="s">
        <v>260</v>
      </c>
      <c r="D26" s="16" t="s">
        <v>256</v>
      </c>
      <c r="F26" s="6" t="s">
        <v>1387</v>
      </c>
      <c r="I26" s="10"/>
      <c r="J26" s="8" t="s">
        <v>326</v>
      </c>
      <c r="K26" s="10"/>
      <c r="L26" s="10" t="s">
        <v>327</v>
      </c>
      <c r="M26" s="10"/>
      <c r="N26" s="10" t="s">
        <v>324</v>
      </c>
      <c r="O26" s="10"/>
      <c r="P26" s="10"/>
      <c r="Q26" s="10"/>
      <c r="V26" s="37" t="s">
        <v>1471</v>
      </c>
    </row>
    <row r="27" spans="1:22" s="6" customFormat="1">
      <c r="C27" s="15" t="s">
        <v>1396</v>
      </c>
      <c r="D27" s="17" t="s">
        <v>1395</v>
      </c>
      <c r="F27" s="6" t="s">
        <v>1388</v>
      </c>
      <c r="I27" s="10"/>
      <c r="J27" s="8" t="s">
        <v>328</v>
      </c>
      <c r="K27" s="10"/>
      <c r="L27" s="10" t="s">
        <v>329</v>
      </c>
      <c r="M27" s="10"/>
      <c r="N27" s="10" t="s">
        <v>326</v>
      </c>
      <c r="O27" s="10"/>
      <c r="P27" s="10"/>
      <c r="Q27" s="10"/>
      <c r="V27" s="37" t="s">
        <v>1472</v>
      </c>
    </row>
    <row r="28" spans="1:22" s="6" customFormat="1">
      <c r="C28" s="15" t="s">
        <v>334</v>
      </c>
      <c r="D28" s="16" t="s">
        <v>305</v>
      </c>
      <c r="I28" s="10"/>
      <c r="J28" s="8" t="s">
        <v>330</v>
      </c>
      <c r="K28" s="10"/>
      <c r="L28" s="10" t="s">
        <v>331</v>
      </c>
      <c r="M28" s="10"/>
      <c r="N28" s="10" t="s">
        <v>328</v>
      </c>
      <c r="O28" s="10"/>
      <c r="P28" s="10"/>
      <c r="Q28" s="10"/>
      <c r="V28" s="37" t="s">
        <v>1473</v>
      </c>
    </row>
    <row r="29" spans="1:22" s="6" customFormat="1">
      <c r="C29" s="15" t="s">
        <v>342</v>
      </c>
      <c r="D29" s="16" t="s">
        <v>1397</v>
      </c>
      <c r="I29" s="10"/>
      <c r="J29" s="8" t="s">
        <v>332</v>
      </c>
      <c r="K29" s="10"/>
      <c r="L29" s="10" t="s">
        <v>333</v>
      </c>
      <c r="M29" s="10"/>
      <c r="N29" s="10" t="s">
        <v>330</v>
      </c>
      <c r="O29" s="10"/>
      <c r="P29" s="10"/>
      <c r="Q29" s="10"/>
      <c r="V29" s="37" t="s">
        <v>1474</v>
      </c>
    </row>
    <row r="30" spans="1:22" s="6" customFormat="1">
      <c r="C30" s="15"/>
      <c r="D30" s="16" t="s">
        <v>311</v>
      </c>
      <c r="I30" s="10"/>
      <c r="J30" s="8" t="s">
        <v>334</v>
      </c>
      <c r="K30" s="10"/>
      <c r="L30" s="10" t="s">
        <v>335</v>
      </c>
      <c r="M30" s="10"/>
      <c r="N30" s="10" t="s">
        <v>334</v>
      </c>
      <c r="O30" s="10"/>
      <c r="P30" s="10"/>
      <c r="Q30" s="10"/>
      <c r="V30" s="37" t="s">
        <v>1475</v>
      </c>
    </row>
    <row r="31" spans="1:22" s="6" customFormat="1">
      <c r="B31" s="21" t="s">
        <v>16</v>
      </c>
      <c r="C31" s="15"/>
      <c r="D31" s="16" t="s">
        <v>320</v>
      </c>
      <c r="I31" s="10"/>
      <c r="J31" s="8" t="s">
        <v>336</v>
      </c>
      <c r="K31" s="10"/>
      <c r="L31" s="10" t="s">
        <v>337</v>
      </c>
      <c r="M31" s="10"/>
      <c r="N31" s="10" t="s">
        <v>336</v>
      </c>
      <c r="O31" s="10"/>
      <c r="P31" s="10"/>
      <c r="Q31" s="10"/>
      <c r="V31" s="37" t="s">
        <v>1476</v>
      </c>
    </row>
    <row r="32" spans="1:22" s="6" customFormat="1">
      <c r="C32" s="15"/>
      <c r="D32" s="16" t="s">
        <v>1398</v>
      </c>
      <c r="I32" s="10"/>
      <c r="J32" s="8" t="s">
        <v>338</v>
      </c>
      <c r="K32" s="10"/>
      <c r="L32" s="10" t="s">
        <v>339</v>
      </c>
      <c r="M32" s="10"/>
      <c r="N32" s="10" t="s">
        <v>338</v>
      </c>
      <c r="O32" s="10"/>
      <c r="P32" s="10"/>
      <c r="Q32" s="10"/>
      <c r="V32" s="37" t="s">
        <v>1477</v>
      </c>
    </row>
    <row r="33" spans="2:22" s="6" customFormat="1">
      <c r="D33" s="16" t="s">
        <v>346</v>
      </c>
      <c r="I33" s="10"/>
      <c r="J33" s="8" t="s">
        <v>340</v>
      </c>
      <c r="K33" s="10"/>
      <c r="L33" s="10" t="s">
        <v>341</v>
      </c>
      <c r="M33" s="10"/>
      <c r="N33" s="10" t="s">
        <v>342</v>
      </c>
      <c r="O33" s="10"/>
      <c r="P33" s="10"/>
      <c r="Q33" s="10"/>
      <c r="V33" s="37" t="s">
        <v>1478</v>
      </c>
    </row>
    <row r="34" spans="2:22" s="6" customFormat="1">
      <c r="C34" s="15"/>
      <c r="D34" s="16" t="s">
        <v>260</v>
      </c>
      <c r="I34" s="10"/>
      <c r="J34" s="10"/>
      <c r="K34" s="10"/>
      <c r="L34" s="10" t="s">
        <v>343</v>
      </c>
      <c r="M34" s="10"/>
      <c r="N34" s="10" t="s">
        <v>344</v>
      </c>
      <c r="O34" s="10"/>
      <c r="P34" s="10"/>
      <c r="Q34" s="10"/>
      <c r="V34" s="37" t="s">
        <v>1479</v>
      </c>
    </row>
    <row r="35" spans="2:22" s="6" customFormat="1">
      <c r="C35" s="15"/>
      <c r="D35" s="16" t="s">
        <v>284</v>
      </c>
      <c r="I35" s="10"/>
      <c r="J35" s="10"/>
      <c r="K35" s="10"/>
      <c r="L35" s="10" t="s">
        <v>345</v>
      </c>
      <c r="M35" s="10"/>
      <c r="N35" s="10" t="s">
        <v>346</v>
      </c>
      <c r="O35" s="10"/>
      <c r="P35" s="10"/>
      <c r="Q35" s="10"/>
      <c r="V35" s="37" t="s">
        <v>1480</v>
      </c>
    </row>
    <row r="36" spans="2:22" s="6" customFormat="1">
      <c r="C36" s="15"/>
      <c r="D36" s="16" t="s">
        <v>1399</v>
      </c>
      <c r="I36" s="10"/>
      <c r="J36" s="10"/>
      <c r="K36" s="10"/>
      <c r="L36" s="10" t="s">
        <v>347</v>
      </c>
      <c r="M36" s="10"/>
      <c r="N36" s="10"/>
      <c r="O36" s="10"/>
      <c r="P36" s="10"/>
      <c r="Q36" s="10"/>
      <c r="V36" s="37" t="s">
        <v>1481</v>
      </c>
    </row>
    <row r="37" spans="2:22" s="6" customFormat="1">
      <c r="C37" s="15"/>
      <c r="D37" s="16" t="s">
        <v>328</v>
      </c>
      <c r="I37" s="10"/>
      <c r="J37" s="10"/>
      <c r="K37" s="10"/>
      <c r="L37" s="10" t="s">
        <v>348</v>
      </c>
      <c r="M37" s="10"/>
      <c r="N37" s="10"/>
      <c r="O37" s="10"/>
      <c r="P37" s="10"/>
      <c r="Q37" s="10"/>
      <c r="V37" s="37" t="s">
        <v>1482</v>
      </c>
    </row>
    <row r="38" spans="2:22" s="6" customFormat="1">
      <c r="D38" s="16" t="s">
        <v>330</v>
      </c>
      <c r="I38" s="10"/>
      <c r="J38" s="10"/>
      <c r="K38" s="10"/>
      <c r="L38" s="10" t="s">
        <v>349</v>
      </c>
      <c r="M38" s="10"/>
      <c r="N38" s="10"/>
      <c r="O38" s="10"/>
      <c r="P38" s="10"/>
      <c r="Q38" s="10"/>
      <c r="V38" s="37" t="s">
        <v>1483</v>
      </c>
    </row>
    <row r="39" spans="2:22" s="6" customFormat="1">
      <c r="C39" s="15"/>
      <c r="D39" s="16" t="s">
        <v>1396</v>
      </c>
      <c r="G39" s="4" t="s">
        <v>16</v>
      </c>
      <c r="I39" s="10"/>
      <c r="J39" s="10"/>
      <c r="K39" s="10"/>
      <c r="L39" s="10" t="s">
        <v>350</v>
      </c>
      <c r="M39" s="10"/>
      <c r="N39" s="10"/>
      <c r="O39" s="10"/>
      <c r="P39" s="10"/>
      <c r="Q39" s="10"/>
      <c r="V39" s="37" t="s">
        <v>1484</v>
      </c>
    </row>
    <row r="40" spans="2:22" s="6" customFormat="1">
      <c r="C40" s="15"/>
      <c r="D40" s="16" t="s">
        <v>276</v>
      </c>
      <c r="G40" s="4" t="s">
        <v>138</v>
      </c>
      <c r="I40" s="10"/>
      <c r="J40" s="10"/>
      <c r="K40" s="10"/>
      <c r="L40" s="10" t="s">
        <v>351</v>
      </c>
      <c r="M40" s="10"/>
      <c r="N40" s="10"/>
      <c r="O40" s="10"/>
      <c r="P40" s="10"/>
      <c r="Q40" s="10"/>
      <c r="V40" s="37" t="s">
        <v>1485</v>
      </c>
    </row>
    <row r="41" spans="2:22" s="6" customFormat="1">
      <c r="B41" s="4" t="s">
        <v>16</v>
      </c>
      <c r="C41" s="15"/>
      <c r="D41" s="16" t="s">
        <v>296</v>
      </c>
      <c r="G41" s="4" t="s">
        <v>139</v>
      </c>
      <c r="I41" s="10"/>
      <c r="J41" s="10"/>
      <c r="K41" s="10"/>
      <c r="L41" s="10" t="s">
        <v>352</v>
      </c>
      <c r="M41" s="10"/>
      <c r="N41" s="10"/>
      <c r="O41" s="10"/>
      <c r="P41" s="10"/>
      <c r="Q41" s="10"/>
      <c r="V41" s="37" t="s">
        <v>1486</v>
      </c>
    </row>
    <row r="42" spans="2:22" s="6" customFormat="1">
      <c r="B42" s="21" t="s">
        <v>88</v>
      </c>
      <c r="C42" s="15"/>
      <c r="D42" s="16" t="s">
        <v>1400</v>
      </c>
      <c r="G42" s="4" t="s">
        <v>140</v>
      </c>
      <c r="I42" s="10"/>
      <c r="J42" s="10"/>
      <c r="K42" s="10"/>
      <c r="L42" s="10" t="s">
        <v>353</v>
      </c>
      <c r="M42" s="10"/>
      <c r="N42" s="10"/>
      <c r="O42" s="10"/>
      <c r="P42" s="10"/>
      <c r="Q42" s="10"/>
      <c r="V42" s="37" t="s">
        <v>1487</v>
      </c>
    </row>
    <row r="43" spans="2:22" s="6" customFormat="1">
      <c r="B43" s="21" t="s">
        <v>89</v>
      </c>
      <c r="C43" s="15"/>
      <c r="D43" s="16" t="s">
        <v>316</v>
      </c>
      <c r="G43" s="4" t="s">
        <v>141</v>
      </c>
      <c r="I43" s="10"/>
      <c r="J43" s="10"/>
      <c r="K43" s="10"/>
      <c r="L43" s="10" t="s">
        <v>354</v>
      </c>
      <c r="M43" s="10"/>
      <c r="N43" s="10"/>
      <c r="O43" s="10"/>
      <c r="P43" s="10"/>
      <c r="Q43" s="10"/>
      <c r="V43" s="37" t="s">
        <v>1488</v>
      </c>
    </row>
    <row r="44" spans="2:22" s="6" customFormat="1">
      <c r="B44" s="21" t="s">
        <v>90</v>
      </c>
      <c r="C44" s="15"/>
      <c r="D44" s="16" t="s">
        <v>318</v>
      </c>
      <c r="G44" s="6" t="s">
        <v>1407</v>
      </c>
      <c r="I44" s="10"/>
      <c r="J44" s="10"/>
      <c r="K44" s="10"/>
      <c r="L44" s="10" t="s">
        <v>355</v>
      </c>
      <c r="M44" s="10"/>
      <c r="N44" s="10"/>
      <c r="O44" s="10"/>
      <c r="P44" s="10"/>
      <c r="Q44" s="10"/>
      <c r="V44" s="37" t="s">
        <v>1489</v>
      </c>
    </row>
    <row r="45" spans="2:22" s="6" customFormat="1">
      <c r="B45" s="21" t="s">
        <v>91</v>
      </c>
      <c r="C45" s="15"/>
      <c r="D45" s="16" t="s">
        <v>1401</v>
      </c>
      <c r="G45" s="17" t="s">
        <v>1408</v>
      </c>
      <c r="I45" s="10"/>
      <c r="J45" s="10"/>
      <c r="K45" s="10"/>
      <c r="L45" s="10" t="s">
        <v>356</v>
      </c>
      <c r="M45" s="10"/>
      <c r="N45" s="10"/>
      <c r="O45" s="10"/>
      <c r="P45" s="10"/>
      <c r="Q45" s="10"/>
      <c r="V45" s="37" t="s">
        <v>1490</v>
      </c>
    </row>
    <row r="46" spans="2:22" s="6" customFormat="1">
      <c r="B46" s="21" t="s">
        <v>92</v>
      </c>
      <c r="D46" s="16" t="s">
        <v>336</v>
      </c>
      <c r="G46" s="17" t="s">
        <v>1409</v>
      </c>
      <c r="I46" s="10"/>
      <c r="J46" s="10"/>
      <c r="K46" s="10"/>
      <c r="L46" s="10" t="s">
        <v>357</v>
      </c>
      <c r="M46" s="10"/>
      <c r="N46" s="10"/>
      <c r="O46" s="10"/>
      <c r="P46" s="10"/>
      <c r="Q46" s="10"/>
      <c r="V46" s="37" t="s">
        <v>1491</v>
      </c>
    </row>
    <row r="47" spans="2:22" s="6" customFormat="1">
      <c r="B47" s="21" t="s">
        <v>93</v>
      </c>
      <c r="C47" s="15"/>
      <c r="D47" s="16" t="s">
        <v>264</v>
      </c>
      <c r="G47" s="4" t="s">
        <v>142</v>
      </c>
      <c r="I47" s="10"/>
      <c r="J47" s="10"/>
      <c r="K47" s="10"/>
      <c r="L47" s="10" t="s">
        <v>358</v>
      </c>
      <c r="M47" s="10"/>
      <c r="N47" s="10"/>
      <c r="O47" s="10"/>
      <c r="P47" s="10"/>
      <c r="Q47" s="10"/>
      <c r="V47" s="37" t="s">
        <v>1492</v>
      </c>
    </row>
    <row r="48" spans="2:22" s="6" customFormat="1">
      <c r="B48" s="21" t="s">
        <v>5</v>
      </c>
      <c r="C48" s="15"/>
      <c r="D48" s="16" t="s">
        <v>1402</v>
      </c>
      <c r="G48" s="4" t="s">
        <v>1404</v>
      </c>
      <c r="I48" s="10"/>
      <c r="J48" s="10"/>
      <c r="K48" s="10"/>
      <c r="L48" s="10" t="s">
        <v>359</v>
      </c>
      <c r="M48" s="10"/>
      <c r="N48" s="10"/>
      <c r="O48" s="10"/>
      <c r="P48" s="10"/>
      <c r="Q48" s="10"/>
      <c r="V48" s="37" t="s">
        <v>1493</v>
      </c>
    </row>
    <row r="49" spans="2:22" s="6" customFormat="1">
      <c r="C49" s="15"/>
      <c r="D49" s="16" t="s">
        <v>290</v>
      </c>
      <c r="G49" s="4" t="s">
        <v>137</v>
      </c>
      <c r="I49" s="10"/>
      <c r="J49" s="10"/>
      <c r="K49" s="10"/>
      <c r="L49" s="10" t="s">
        <v>360</v>
      </c>
      <c r="M49" s="10"/>
      <c r="N49" s="10"/>
      <c r="O49" s="10"/>
      <c r="P49" s="10"/>
      <c r="Q49" s="10"/>
      <c r="V49" s="37" t="s">
        <v>1494</v>
      </c>
    </row>
    <row r="50" spans="2:22" s="6" customFormat="1">
      <c r="C50" s="15"/>
      <c r="D50" s="16" t="s">
        <v>324</v>
      </c>
      <c r="G50" s="4" t="s">
        <v>136</v>
      </c>
      <c r="I50" s="10"/>
      <c r="J50" s="10"/>
      <c r="K50" s="10"/>
      <c r="L50" s="10" t="s">
        <v>361</v>
      </c>
      <c r="M50" s="10"/>
      <c r="N50" s="10"/>
      <c r="O50" s="10"/>
      <c r="P50" s="10"/>
      <c r="Q50" s="10"/>
      <c r="V50" s="37" t="s">
        <v>1495</v>
      </c>
    </row>
    <row r="51" spans="2:22" s="6" customFormat="1">
      <c r="B51" s="10" t="s">
        <v>16</v>
      </c>
      <c r="D51" s="16" t="s">
        <v>334</v>
      </c>
      <c r="G51" s="4" t="s">
        <v>63</v>
      </c>
      <c r="I51" s="10"/>
      <c r="J51" s="10"/>
      <c r="K51" s="10"/>
      <c r="L51" s="10" t="s">
        <v>362</v>
      </c>
      <c r="M51" s="10"/>
      <c r="N51" s="10"/>
      <c r="O51" s="10"/>
      <c r="P51" s="10"/>
      <c r="Q51" s="10"/>
      <c r="V51" s="37" t="s">
        <v>1496</v>
      </c>
    </row>
    <row r="52" spans="2:22" s="6" customFormat="1">
      <c r="B52" s="6" t="s">
        <v>1417</v>
      </c>
      <c r="C52" s="15"/>
      <c r="D52" s="16" t="s">
        <v>1403</v>
      </c>
      <c r="I52" s="10"/>
      <c r="J52" s="10"/>
      <c r="K52" s="10"/>
      <c r="L52" s="10" t="s">
        <v>363</v>
      </c>
      <c r="M52" s="10"/>
      <c r="N52" s="10"/>
      <c r="O52" s="10"/>
      <c r="P52" s="10"/>
      <c r="Q52" s="10"/>
      <c r="V52" s="37" t="s">
        <v>1497</v>
      </c>
    </row>
    <row r="53" spans="2:22" s="6" customFormat="1">
      <c r="B53" s="20" t="s">
        <v>1418</v>
      </c>
      <c r="C53" s="15"/>
      <c r="D53" s="16" t="s">
        <v>293</v>
      </c>
      <c r="I53" s="10"/>
      <c r="J53" s="10"/>
      <c r="K53" s="10"/>
      <c r="L53" s="10" t="s">
        <v>364</v>
      </c>
      <c r="M53" s="10"/>
      <c r="N53" s="10"/>
      <c r="O53" s="10"/>
      <c r="P53" s="10"/>
      <c r="Q53" s="10"/>
      <c r="V53" s="37" t="s">
        <v>1498</v>
      </c>
    </row>
    <row r="54" spans="2:22" s="6" customFormat="1">
      <c r="B54" s="6" t="s">
        <v>1416</v>
      </c>
      <c r="C54" s="15"/>
      <c r="D54" s="16" t="s">
        <v>314</v>
      </c>
      <c r="I54" s="10"/>
      <c r="J54" s="10"/>
      <c r="K54" s="10"/>
      <c r="L54" s="10" t="s">
        <v>264</v>
      </c>
      <c r="M54" s="10"/>
      <c r="N54" s="10"/>
      <c r="O54" s="10"/>
      <c r="P54" s="10"/>
      <c r="Q54" s="10"/>
      <c r="V54" s="37" t="s">
        <v>1499</v>
      </c>
    </row>
    <row r="55" spans="2:22" s="6" customFormat="1">
      <c r="B55" s="6" t="s">
        <v>1386</v>
      </c>
      <c r="C55" s="15"/>
      <c r="D55" s="16" t="s">
        <v>322</v>
      </c>
      <c r="I55" s="10"/>
      <c r="J55" s="10"/>
      <c r="K55" s="10"/>
      <c r="L55" s="10" t="s">
        <v>365</v>
      </c>
      <c r="M55" s="10"/>
      <c r="N55" s="10"/>
      <c r="O55" s="10"/>
      <c r="P55" s="10"/>
      <c r="Q55" s="10"/>
      <c r="V55" s="37" t="s">
        <v>1500</v>
      </c>
    </row>
    <row r="56" spans="2:22" s="6" customFormat="1">
      <c r="B56" s="17" t="s">
        <v>1405</v>
      </c>
      <c r="C56" s="15"/>
      <c r="D56" s="16" t="s">
        <v>326</v>
      </c>
      <c r="I56" s="10"/>
      <c r="J56" s="10"/>
      <c r="K56" s="10"/>
      <c r="L56" s="10" t="s">
        <v>366</v>
      </c>
      <c r="M56" s="10"/>
      <c r="N56" s="10"/>
      <c r="O56" s="10"/>
      <c r="P56" s="10"/>
      <c r="Q56" s="10"/>
      <c r="V56" s="37" t="s">
        <v>1501</v>
      </c>
    </row>
    <row r="57" spans="2:22" s="6" customFormat="1">
      <c r="B57" s="17" t="s">
        <v>1406</v>
      </c>
      <c r="C57" s="15"/>
      <c r="D57" s="16" t="s">
        <v>338</v>
      </c>
      <c r="I57" s="10"/>
      <c r="J57" s="10"/>
      <c r="K57" s="10"/>
      <c r="L57" s="10" t="s">
        <v>367</v>
      </c>
      <c r="M57" s="10"/>
      <c r="N57" s="10"/>
      <c r="O57" s="10"/>
      <c r="P57" s="10"/>
      <c r="Q57" s="10"/>
      <c r="V57" s="37" t="s">
        <v>1502</v>
      </c>
    </row>
    <row r="58" spans="2:22" s="6" customFormat="1">
      <c r="B58" s="10" t="s">
        <v>10</v>
      </c>
      <c r="D58" s="16" t="s">
        <v>342</v>
      </c>
      <c r="I58" s="10"/>
      <c r="J58" s="10"/>
      <c r="K58" s="10"/>
      <c r="L58" s="10" t="s">
        <v>368</v>
      </c>
      <c r="M58" s="10"/>
      <c r="N58" s="10"/>
      <c r="O58" s="10"/>
      <c r="P58" s="10"/>
      <c r="Q58" s="10"/>
      <c r="V58" s="37" t="s">
        <v>1503</v>
      </c>
    </row>
    <row r="59" spans="2:22" s="6" customFormat="1">
      <c r="I59" s="10"/>
      <c r="J59" s="10"/>
      <c r="K59" s="10"/>
      <c r="L59" s="10" t="s">
        <v>369</v>
      </c>
      <c r="M59" s="10"/>
      <c r="N59" s="10"/>
      <c r="O59" s="10"/>
      <c r="P59" s="10"/>
      <c r="Q59" s="10"/>
      <c r="V59" s="37" t="s">
        <v>1504</v>
      </c>
    </row>
    <row r="60" spans="2:22" s="6" customFormat="1">
      <c r="I60" s="10"/>
      <c r="J60" s="10"/>
      <c r="K60" s="10"/>
      <c r="L60" s="10" t="s">
        <v>370</v>
      </c>
      <c r="M60" s="10"/>
      <c r="N60" s="10"/>
      <c r="O60" s="10"/>
      <c r="P60" s="10"/>
      <c r="Q60" s="10"/>
      <c r="V60" s="37" t="s">
        <v>1505</v>
      </c>
    </row>
    <row r="61" spans="2:22" s="6" customFormat="1">
      <c r="I61" s="10"/>
      <c r="J61" s="10"/>
      <c r="K61" s="10"/>
      <c r="L61" s="10" t="s">
        <v>371</v>
      </c>
      <c r="M61" s="10"/>
      <c r="N61" s="10"/>
      <c r="O61" s="10"/>
      <c r="P61" s="10"/>
      <c r="Q61" s="10"/>
      <c r="V61" s="37" t="s">
        <v>1506</v>
      </c>
    </row>
    <row r="62" spans="2:22" s="6" customFormat="1">
      <c r="I62" s="10"/>
      <c r="J62" s="10"/>
      <c r="K62" s="10"/>
      <c r="L62" s="10" t="s">
        <v>372</v>
      </c>
      <c r="M62" s="10"/>
      <c r="N62" s="10"/>
      <c r="O62" s="10"/>
      <c r="P62" s="10"/>
      <c r="Q62" s="10"/>
      <c r="V62" s="37" t="s">
        <v>1507</v>
      </c>
    </row>
    <row r="63" spans="2:22" s="6" customFormat="1">
      <c r="I63" s="10"/>
      <c r="J63" s="10"/>
      <c r="K63" s="10"/>
      <c r="L63" s="10" t="s">
        <v>373</v>
      </c>
      <c r="M63" s="10"/>
      <c r="N63" s="10"/>
      <c r="O63" s="10"/>
      <c r="P63" s="10"/>
      <c r="Q63" s="10"/>
      <c r="V63" s="37" t="s">
        <v>1508</v>
      </c>
    </row>
    <row r="64" spans="2:22" s="6" customFormat="1">
      <c r="I64" s="10"/>
      <c r="J64" s="10"/>
      <c r="K64" s="10"/>
      <c r="L64" s="10" t="s">
        <v>374</v>
      </c>
      <c r="M64" s="10"/>
      <c r="N64" s="10"/>
      <c r="O64" s="10"/>
      <c r="P64" s="10"/>
      <c r="Q64" s="10"/>
      <c r="V64" s="37" t="s">
        <v>1509</v>
      </c>
    </row>
    <row r="65" spans="9:22" s="6" customFormat="1">
      <c r="I65" s="10"/>
      <c r="J65" s="10"/>
      <c r="K65" s="10"/>
      <c r="L65" s="10" t="s">
        <v>375</v>
      </c>
      <c r="M65" s="10"/>
      <c r="N65" s="10"/>
      <c r="O65" s="10"/>
      <c r="P65" s="10"/>
      <c r="Q65" s="10"/>
      <c r="V65" s="37" t="s">
        <v>1510</v>
      </c>
    </row>
    <row r="66" spans="9:22" s="6" customFormat="1">
      <c r="I66" s="10"/>
      <c r="J66" s="10"/>
      <c r="K66" s="10"/>
      <c r="L66" s="10" t="s">
        <v>376</v>
      </c>
      <c r="M66" s="10"/>
      <c r="N66" s="10"/>
      <c r="O66" s="10"/>
      <c r="P66" s="10"/>
      <c r="Q66" s="10"/>
      <c r="V66" s="37" t="s">
        <v>1511</v>
      </c>
    </row>
    <row r="67" spans="9:22" s="6" customFormat="1">
      <c r="I67" s="10"/>
      <c r="J67" s="10"/>
      <c r="K67" s="10"/>
      <c r="L67" s="10" t="s">
        <v>377</v>
      </c>
      <c r="M67" s="10"/>
      <c r="N67" s="10"/>
      <c r="O67" s="10"/>
      <c r="P67" s="10"/>
      <c r="Q67" s="10"/>
      <c r="V67" s="37" t="s">
        <v>1512</v>
      </c>
    </row>
    <row r="68" spans="9:22" s="6" customFormat="1">
      <c r="I68" s="10"/>
      <c r="J68" s="10"/>
      <c r="K68" s="10"/>
      <c r="L68" s="10" t="s">
        <v>378</v>
      </c>
      <c r="M68" s="10"/>
      <c r="N68" s="10"/>
      <c r="O68" s="10"/>
      <c r="P68" s="10"/>
      <c r="Q68" s="10"/>
      <c r="V68" s="37" t="s">
        <v>1513</v>
      </c>
    </row>
    <row r="69" spans="9:22" s="6" customFormat="1">
      <c r="I69" s="10"/>
      <c r="J69" s="10"/>
      <c r="K69" s="10"/>
      <c r="L69" s="10" t="s">
        <v>379</v>
      </c>
      <c r="M69" s="10"/>
      <c r="N69" s="10"/>
      <c r="O69" s="10"/>
      <c r="P69" s="10"/>
      <c r="Q69" s="10"/>
      <c r="V69" s="37" t="s">
        <v>1514</v>
      </c>
    </row>
    <row r="70" spans="9:22" s="6" customFormat="1">
      <c r="I70" s="10"/>
      <c r="J70" s="10"/>
      <c r="K70" s="10"/>
      <c r="L70" s="10" t="s">
        <v>380</v>
      </c>
      <c r="M70" s="10"/>
      <c r="N70" s="10"/>
      <c r="O70" s="10"/>
      <c r="P70" s="10"/>
      <c r="Q70" s="10"/>
      <c r="V70" s="37" t="s">
        <v>1515</v>
      </c>
    </row>
    <row r="71" spans="9:22" s="6" customFormat="1">
      <c r="I71" s="10"/>
      <c r="J71" s="10"/>
      <c r="K71" s="10"/>
      <c r="L71" s="10" t="s">
        <v>381</v>
      </c>
      <c r="M71" s="10"/>
      <c r="N71" s="10"/>
      <c r="O71" s="10"/>
      <c r="P71" s="10"/>
      <c r="Q71" s="10"/>
      <c r="V71" s="37" t="s">
        <v>1516</v>
      </c>
    </row>
    <row r="72" spans="9:22" s="6" customFormat="1">
      <c r="I72" s="10"/>
      <c r="J72" s="10"/>
      <c r="K72" s="10"/>
      <c r="L72" s="10" t="s">
        <v>382</v>
      </c>
      <c r="M72" s="10"/>
      <c r="N72" s="10"/>
      <c r="O72" s="10"/>
      <c r="P72" s="10"/>
      <c r="Q72" s="10"/>
      <c r="V72" s="37" t="s">
        <v>1517</v>
      </c>
    </row>
    <row r="73" spans="9:22" s="6" customFormat="1">
      <c r="I73" s="10"/>
      <c r="J73" s="10"/>
      <c r="K73" s="10"/>
      <c r="L73" s="10" t="s">
        <v>383</v>
      </c>
      <c r="M73" s="10"/>
      <c r="N73" s="10"/>
      <c r="O73" s="10"/>
      <c r="P73" s="10"/>
      <c r="Q73" s="10"/>
      <c r="V73" s="37" t="s">
        <v>1518</v>
      </c>
    </row>
    <row r="74" spans="9:22" s="6" customFormat="1">
      <c r="I74" s="10"/>
      <c r="J74" s="10"/>
      <c r="K74" s="10"/>
      <c r="L74" s="10" t="s">
        <v>384</v>
      </c>
      <c r="M74" s="10"/>
      <c r="N74" s="10"/>
      <c r="O74" s="10"/>
      <c r="P74" s="10"/>
      <c r="Q74" s="10"/>
      <c r="V74" s="37" t="s">
        <v>1519</v>
      </c>
    </row>
    <row r="75" spans="9:22" s="6" customFormat="1">
      <c r="I75" s="10"/>
      <c r="J75" s="10"/>
      <c r="K75" s="10"/>
      <c r="L75" s="10" t="s">
        <v>385</v>
      </c>
      <c r="M75" s="10"/>
      <c r="N75" s="10"/>
      <c r="O75" s="10"/>
      <c r="P75" s="10"/>
      <c r="Q75" s="10"/>
      <c r="V75" s="37" t="s">
        <v>1520</v>
      </c>
    </row>
    <row r="76" spans="9:22" s="6" customFormat="1">
      <c r="I76" s="10"/>
      <c r="J76" s="10"/>
      <c r="K76" s="10"/>
      <c r="L76" s="10" t="s">
        <v>386</v>
      </c>
      <c r="M76" s="10"/>
      <c r="N76" s="10"/>
      <c r="O76" s="10"/>
      <c r="P76" s="10"/>
      <c r="Q76" s="10"/>
      <c r="V76" s="37" t="s">
        <v>1521</v>
      </c>
    </row>
    <row r="77" spans="9:22" s="6" customFormat="1">
      <c r="I77" s="10"/>
      <c r="J77" s="10"/>
      <c r="K77" s="10"/>
      <c r="L77" s="10" t="s">
        <v>387</v>
      </c>
      <c r="M77" s="10"/>
      <c r="N77" s="10"/>
      <c r="O77" s="10"/>
      <c r="P77" s="10"/>
      <c r="Q77" s="10"/>
      <c r="V77" s="37" t="s">
        <v>1522</v>
      </c>
    </row>
    <row r="78" spans="9:22" s="6" customFormat="1">
      <c r="I78" s="10"/>
      <c r="J78" s="10"/>
      <c r="K78" s="10"/>
      <c r="L78" s="10" t="s">
        <v>388</v>
      </c>
      <c r="M78" s="10"/>
      <c r="N78" s="10"/>
      <c r="O78" s="10"/>
      <c r="P78" s="10"/>
      <c r="Q78" s="10"/>
      <c r="V78" s="37" t="s">
        <v>1523</v>
      </c>
    </row>
    <row r="79" spans="9:22" s="6" customFormat="1">
      <c r="I79" s="10"/>
      <c r="J79" s="10"/>
      <c r="K79" s="10"/>
      <c r="L79" s="10" t="s">
        <v>389</v>
      </c>
      <c r="M79" s="10"/>
      <c r="N79" s="10"/>
      <c r="O79" s="10"/>
      <c r="P79" s="10"/>
      <c r="Q79" s="10"/>
      <c r="V79" s="37" t="s">
        <v>1524</v>
      </c>
    </row>
    <row r="80" spans="9:22" s="6" customFormat="1">
      <c r="I80" s="10"/>
      <c r="J80" s="10"/>
      <c r="K80" s="10"/>
      <c r="L80" s="10" t="s">
        <v>390</v>
      </c>
      <c r="M80" s="10"/>
      <c r="N80" s="10"/>
      <c r="O80" s="10"/>
      <c r="P80" s="10"/>
      <c r="Q80" s="10"/>
      <c r="V80" s="37" t="s">
        <v>1525</v>
      </c>
    </row>
    <row r="81" spans="9:22" s="6" customFormat="1">
      <c r="I81" s="10"/>
      <c r="J81" s="10"/>
      <c r="K81" s="10"/>
      <c r="L81" s="10" t="s">
        <v>391</v>
      </c>
      <c r="M81" s="10"/>
      <c r="N81" s="10"/>
      <c r="O81" s="10"/>
      <c r="P81" s="10"/>
      <c r="Q81" s="10"/>
      <c r="V81" s="37" t="s">
        <v>1526</v>
      </c>
    </row>
    <row r="82" spans="9:22" s="6" customFormat="1">
      <c r="I82" s="10"/>
      <c r="J82" s="10"/>
      <c r="K82" s="10"/>
      <c r="L82" s="10" t="s">
        <v>392</v>
      </c>
      <c r="M82" s="10"/>
      <c r="N82" s="10"/>
      <c r="O82" s="10"/>
      <c r="P82" s="10"/>
      <c r="Q82" s="10"/>
      <c r="V82" s="37" t="s">
        <v>1527</v>
      </c>
    </row>
    <row r="83" spans="9:22" s="6" customFormat="1">
      <c r="I83" s="10"/>
      <c r="J83" s="10"/>
      <c r="K83" s="10"/>
      <c r="L83" s="10" t="s">
        <v>393</v>
      </c>
      <c r="M83" s="10"/>
      <c r="N83" s="10"/>
      <c r="O83" s="10"/>
      <c r="P83" s="10"/>
      <c r="Q83" s="10"/>
      <c r="V83" s="37" t="s">
        <v>1528</v>
      </c>
    </row>
    <row r="84" spans="9:22" s="6" customFormat="1">
      <c r="I84" s="10"/>
      <c r="J84" s="10"/>
      <c r="K84" s="10"/>
      <c r="L84" s="10" t="s">
        <v>394</v>
      </c>
      <c r="M84" s="10"/>
      <c r="N84" s="10"/>
      <c r="O84" s="10"/>
      <c r="P84" s="10"/>
      <c r="Q84" s="10"/>
      <c r="V84" s="37" t="s">
        <v>1529</v>
      </c>
    </row>
    <row r="85" spans="9:22" s="6" customFormat="1">
      <c r="I85" s="10"/>
      <c r="J85" s="10"/>
      <c r="K85" s="10"/>
      <c r="L85" s="10" t="s">
        <v>395</v>
      </c>
      <c r="M85" s="10"/>
      <c r="N85" s="10"/>
      <c r="O85" s="10"/>
      <c r="P85" s="10"/>
      <c r="Q85" s="10"/>
      <c r="V85" s="37" t="s">
        <v>1530</v>
      </c>
    </row>
    <row r="86" spans="9:22" s="6" customFormat="1">
      <c r="I86" s="10"/>
      <c r="J86" s="10"/>
      <c r="K86" s="10"/>
      <c r="L86" s="10" t="s">
        <v>396</v>
      </c>
      <c r="M86" s="10"/>
      <c r="N86" s="10"/>
      <c r="O86" s="10"/>
      <c r="P86" s="10"/>
      <c r="Q86" s="10"/>
      <c r="V86" s="37" t="s">
        <v>1531</v>
      </c>
    </row>
    <row r="87" spans="9:22" s="6" customFormat="1">
      <c r="I87" s="10"/>
      <c r="J87" s="10"/>
      <c r="K87" s="10"/>
      <c r="L87" s="10" t="s">
        <v>397</v>
      </c>
      <c r="M87" s="10"/>
      <c r="N87" s="10"/>
      <c r="O87" s="10"/>
      <c r="P87" s="10"/>
      <c r="Q87" s="10"/>
      <c r="V87" s="37" t="s">
        <v>1532</v>
      </c>
    </row>
    <row r="88" spans="9:22" s="6" customFormat="1">
      <c r="I88" s="10"/>
      <c r="J88" s="10"/>
      <c r="K88" s="10"/>
      <c r="L88" s="10" t="s">
        <v>398</v>
      </c>
      <c r="M88" s="10"/>
      <c r="N88" s="10"/>
      <c r="O88" s="10"/>
      <c r="P88" s="10"/>
      <c r="Q88" s="10"/>
      <c r="V88" s="37" t="s">
        <v>1533</v>
      </c>
    </row>
    <row r="89" spans="9:22" s="6" customFormat="1">
      <c r="I89" s="10"/>
      <c r="J89" s="10"/>
      <c r="K89" s="10"/>
      <c r="L89" s="10" t="s">
        <v>399</v>
      </c>
      <c r="M89" s="10"/>
      <c r="N89" s="10"/>
      <c r="O89" s="10"/>
      <c r="P89" s="10"/>
      <c r="Q89" s="10"/>
      <c r="V89" s="37" t="s">
        <v>1534</v>
      </c>
    </row>
    <row r="90" spans="9:22" s="6" customFormat="1">
      <c r="I90" s="10"/>
      <c r="J90" s="10"/>
      <c r="K90" s="10"/>
      <c r="L90" s="10" t="s">
        <v>400</v>
      </c>
      <c r="M90" s="10"/>
      <c r="N90" s="10"/>
      <c r="O90" s="10"/>
      <c r="P90" s="10"/>
      <c r="Q90" s="10"/>
      <c r="V90" s="37" t="s">
        <v>1535</v>
      </c>
    </row>
    <row r="91" spans="9:22" s="6" customFormat="1">
      <c r="I91" s="10"/>
      <c r="J91" s="10"/>
      <c r="K91" s="10"/>
      <c r="L91" s="10" t="s">
        <v>401</v>
      </c>
      <c r="M91" s="10"/>
      <c r="N91" s="10"/>
      <c r="O91" s="10"/>
      <c r="P91" s="10"/>
      <c r="Q91" s="10"/>
      <c r="V91" s="37" t="s">
        <v>1536</v>
      </c>
    </row>
    <row r="92" spans="9:22" s="6" customFormat="1">
      <c r="I92" s="10"/>
      <c r="J92" s="10"/>
      <c r="K92" s="10"/>
      <c r="L92" s="10" t="s">
        <v>402</v>
      </c>
      <c r="M92" s="10"/>
      <c r="N92" s="10"/>
      <c r="O92" s="10"/>
      <c r="P92" s="10"/>
      <c r="Q92" s="10"/>
      <c r="V92" s="37" t="s">
        <v>1537</v>
      </c>
    </row>
    <row r="93" spans="9:22" s="6" customFormat="1">
      <c r="I93" s="10"/>
      <c r="J93" s="10"/>
      <c r="K93" s="10"/>
      <c r="L93" s="10" t="s">
        <v>403</v>
      </c>
      <c r="M93" s="10"/>
      <c r="N93" s="10"/>
      <c r="O93" s="10"/>
      <c r="P93" s="10"/>
      <c r="Q93" s="10"/>
      <c r="V93" s="37" t="s">
        <v>1538</v>
      </c>
    </row>
    <row r="94" spans="9:22" s="6" customFormat="1">
      <c r="I94" s="10"/>
      <c r="J94" s="10"/>
      <c r="K94" s="10"/>
      <c r="L94" s="10" t="s">
        <v>404</v>
      </c>
      <c r="M94" s="10"/>
      <c r="N94" s="10"/>
      <c r="O94" s="10"/>
      <c r="P94" s="10"/>
      <c r="Q94" s="10"/>
      <c r="V94" s="37" t="s">
        <v>1539</v>
      </c>
    </row>
    <row r="95" spans="9:22" s="6" customFormat="1">
      <c r="I95" s="10"/>
      <c r="J95" s="10"/>
      <c r="K95" s="10"/>
      <c r="L95" s="10" t="s">
        <v>405</v>
      </c>
      <c r="M95" s="10"/>
      <c r="N95" s="10"/>
      <c r="O95" s="10"/>
      <c r="P95" s="10"/>
      <c r="Q95" s="10"/>
      <c r="V95" s="37" t="s">
        <v>1540</v>
      </c>
    </row>
    <row r="96" spans="9:22" s="6" customFormat="1">
      <c r="I96" s="10"/>
      <c r="J96" s="10"/>
      <c r="K96" s="10"/>
      <c r="L96" s="10" t="s">
        <v>406</v>
      </c>
      <c r="M96" s="10"/>
      <c r="N96" s="10"/>
      <c r="O96" s="10"/>
      <c r="P96" s="10"/>
      <c r="Q96" s="10"/>
      <c r="V96" s="37" t="s">
        <v>1541</v>
      </c>
    </row>
    <row r="97" spans="9:22" s="6" customFormat="1">
      <c r="I97" s="10"/>
      <c r="J97" s="10"/>
      <c r="K97" s="10"/>
      <c r="L97" s="10" t="s">
        <v>407</v>
      </c>
      <c r="M97" s="10"/>
      <c r="N97" s="10"/>
      <c r="O97" s="10"/>
      <c r="P97" s="10"/>
      <c r="Q97" s="10"/>
      <c r="V97" s="37" t="s">
        <v>1542</v>
      </c>
    </row>
    <row r="98" spans="9:22" s="6" customFormat="1">
      <c r="I98" s="10"/>
      <c r="J98" s="10"/>
      <c r="K98" s="10"/>
      <c r="L98" s="10" t="s">
        <v>408</v>
      </c>
      <c r="M98" s="10"/>
      <c r="N98" s="10"/>
      <c r="O98" s="10"/>
      <c r="P98" s="10"/>
      <c r="Q98" s="10"/>
      <c r="V98" s="37" t="s">
        <v>1543</v>
      </c>
    </row>
    <row r="99" spans="9:22" s="6" customFormat="1">
      <c r="I99" s="10"/>
      <c r="J99" s="10"/>
      <c r="K99" s="10"/>
      <c r="L99" s="10" t="s">
        <v>409</v>
      </c>
      <c r="M99" s="10"/>
      <c r="N99" s="10"/>
      <c r="O99" s="10"/>
      <c r="P99" s="10"/>
      <c r="Q99" s="10"/>
      <c r="V99" s="37" t="s">
        <v>1544</v>
      </c>
    </row>
    <row r="100" spans="9:22" s="6" customFormat="1">
      <c r="I100" s="10"/>
      <c r="J100" s="10"/>
      <c r="K100" s="10"/>
      <c r="L100" s="10" t="s">
        <v>410</v>
      </c>
      <c r="M100" s="10"/>
      <c r="N100" s="10"/>
      <c r="O100" s="10"/>
      <c r="P100" s="10"/>
      <c r="Q100" s="10"/>
      <c r="V100" s="37" t="s">
        <v>1545</v>
      </c>
    </row>
    <row r="101" spans="9:22" s="6" customFormat="1">
      <c r="I101" s="10"/>
      <c r="J101" s="10"/>
      <c r="K101" s="10"/>
      <c r="L101" s="10" t="s">
        <v>411</v>
      </c>
      <c r="M101" s="10"/>
      <c r="N101" s="10"/>
      <c r="O101" s="10"/>
      <c r="P101" s="10"/>
      <c r="Q101" s="10"/>
      <c r="V101" s="37" t="s">
        <v>1546</v>
      </c>
    </row>
    <row r="102" spans="9:22" s="6" customFormat="1">
      <c r="I102" s="10"/>
      <c r="J102" s="10"/>
      <c r="K102" s="10"/>
      <c r="L102" s="10" t="s">
        <v>278</v>
      </c>
      <c r="M102" s="10"/>
      <c r="N102" s="10"/>
      <c r="O102" s="10"/>
      <c r="P102" s="10"/>
      <c r="Q102" s="10"/>
      <c r="V102" s="37" t="s">
        <v>1547</v>
      </c>
    </row>
    <row r="103" spans="9:22" s="6" customFormat="1">
      <c r="I103" s="10"/>
      <c r="J103" s="10"/>
      <c r="K103" s="10"/>
      <c r="L103" s="10" t="s">
        <v>412</v>
      </c>
      <c r="M103" s="10"/>
      <c r="N103" s="10"/>
      <c r="O103" s="10"/>
      <c r="P103" s="10"/>
      <c r="Q103" s="10"/>
      <c r="V103" s="37" t="s">
        <v>1548</v>
      </c>
    </row>
    <row r="104" spans="9:22" s="6" customFormat="1">
      <c r="I104" s="10"/>
      <c r="J104" s="10"/>
      <c r="K104" s="10"/>
      <c r="L104" s="10" t="s">
        <v>413</v>
      </c>
      <c r="M104" s="10"/>
      <c r="N104" s="10"/>
      <c r="O104" s="10"/>
      <c r="P104" s="10"/>
      <c r="Q104" s="10"/>
      <c r="V104" s="37" t="s">
        <v>1549</v>
      </c>
    </row>
    <row r="105" spans="9:22" s="6" customFormat="1">
      <c r="I105" s="10"/>
      <c r="J105" s="10"/>
      <c r="K105" s="10"/>
      <c r="L105" s="10" t="s">
        <v>282</v>
      </c>
      <c r="M105" s="10"/>
      <c r="N105" s="10"/>
      <c r="O105" s="10"/>
      <c r="P105" s="10"/>
      <c r="Q105" s="10"/>
      <c r="V105" s="37" t="s">
        <v>1550</v>
      </c>
    </row>
    <row r="106" spans="9:22" s="6" customFormat="1">
      <c r="I106" s="10"/>
      <c r="J106" s="10"/>
      <c r="K106" s="10"/>
      <c r="L106" s="10" t="s">
        <v>414</v>
      </c>
      <c r="M106" s="10"/>
      <c r="N106" s="10"/>
      <c r="O106" s="10"/>
      <c r="P106" s="10"/>
      <c r="Q106" s="10"/>
      <c r="V106" s="37" t="s">
        <v>1551</v>
      </c>
    </row>
    <row r="107" spans="9:22" s="6" customFormat="1">
      <c r="I107" s="10"/>
      <c r="J107" s="10"/>
      <c r="K107" s="10"/>
      <c r="L107" s="10" t="s">
        <v>280</v>
      </c>
      <c r="M107" s="10"/>
      <c r="N107" s="10"/>
      <c r="O107" s="10"/>
      <c r="P107" s="10"/>
      <c r="Q107" s="10"/>
      <c r="V107" s="37" t="s">
        <v>1552</v>
      </c>
    </row>
    <row r="108" spans="9:22" s="6" customFormat="1">
      <c r="I108" s="10"/>
      <c r="J108" s="10"/>
      <c r="K108" s="10"/>
      <c r="L108" s="10" t="s">
        <v>415</v>
      </c>
      <c r="M108" s="10"/>
      <c r="N108" s="10"/>
      <c r="O108" s="10"/>
      <c r="P108" s="10"/>
      <c r="Q108" s="10"/>
      <c r="V108" s="37" t="s">
        <v>1553</v>
      </c>
    </row>
    <row r="109" spans="9:22" s="6" customFormat="1">
      <c r="I109" s="10"/>
      <c r="J109" s="10"/>
      <c r="K109" s="10"/>
      <c r="L109" s="10" t="s">
        <v>416</v>
      </c>
      <c r="M109" s="10"/>
      <c r="N109" s="10"/>
      <c r="O109" s="10"/>
      <c r="P109" s="10"/>
      <c r="Q109" s="10"/>
      <c r="V109" s="37" t="s">
        <v>1554</v>
      </c>
    </row>
    <row r="110" spans="9:22" s="6" customFormat="1">
      <c r="I110" s="10"/>
      <c r="J110" s="10"/>
      <c r="K110" s="10"/>
      <c r="L110" s="10" t="s">
        <v>417</v>
      </c>
      <c r="M110" s="10"/>
      <c r="N110" s="10"/>
      <c r="O110" s="10"/>
      <c r="P110" s="10"/>
      <c r="Q110" s="10"/>
      <c r="V110" s="37" t="s">
        <v>1555</v>
      </c>
    </row>
    <row r="111" spans="9:22" s="6" customFormat="1">
      <c r="I111" s="10"/>
      <c r="J111" s="10"/>
      <c r="K111" s="10"/>
      <c r="L111" s="10" t="s">
        <v>418</v>
      </c>
      <c r="M111" s="10"/>
      <c r="N111" s="10"/>
      <c r="O111" s="10"/>
      <c r="P111" s="10"/>
      <c r="Q111" s="10"/>
      <c r="V111" s="37" t="s">
        <v>1556</v>
      </c>
    </row>
    <row r="112" spans="9:22" s="6" customFormat="1">
      <c r="I112" s="10"/>
      <c r="J112" s="10"/>
      <c r="K112" s="10"/>
      <c r="L112" s="10" t="s">
        <v>419</v>
      </c>
      <c r="M112" s="10"/>
      <c r="N112" s="10"/>
      <c r="O112" s="10"/>
      <c r="P112" s="10"/>
      <c r="Q112" s="10"/>
      <c r="V112" s="37" t="s">
        <v>1557</v>
      </c>
    </row>
    <row r="113" spans="9:22" s="6" customFormat="1">
      <c r="I113" s="10"/>
      <c r="J113" s="10"/>
      <c r="K113" s="10"/>
      <c r="L113" s="10" t="s">
        <v>420</v>
      </c>
      <c r="M113" s="10"/>
      <c r="N113" s="10"/>
      <c r="O113" s="10"/>
      <c r="P113" s="10"/>
      <c r="Q113" s="10"/>
      <c r="V113" s="37" t="s">
        <v>1558</v>
      </c>
    </row>
    <row r="114" spans="9:22" s="6" customFormat="1">
      <c r="I114" s="10"/>
      <c r="J114" s="10"/>
      <c r="K114" s="10"/>
      <c r="L114" s="10" t="s">
        <v>421</v>
      </c>
      <c r="M114" s="10"/>
      <c r="N114" s="10"/>
      <c r="O114" s="10"/>
      <c r="P114" s="10"/>
      <c r="Q114" s="10"/>
      <c r="V114" s="37" t="s">
        <v>1559</v>
      </c>
    </row>
    <row r="115" spans="9:22" s="6" customFormat="1">
      <c r="I115" s="10"/>
      <c r="J115" s="10"/>
      <c r="K115" s="10"/>
      <c r="L115" s="10" t="s">
        <v>422</v>
      </c>
      <c r="M115" s="10"/>
      <c r="N115" s="10"/>
      <c r="O115" s="10"/>
      <c r="P115" s="10"/>
      <c r="Q115" s="10"/>
      <c r="V115" s="37" t="s">
        <v>1560</v>
      </c>
    </row>
    <row r="116" spans="9:22" s="6" customFormat="1">
      <c r="I116" s="10"/>
      <c r="J116" s="10"/>
      <c r="K116" s="10"/>
      <c r="L116" s="10" t="s">
        <v>423</v>
      </c>
      <c r="M116" s="10"/>
      <c r="N116" s="10"/>
      <c r="O116" s="10"/>
      <c r="P116" s="10"/>
      <c r="Q116" s="10"/>
      <c r="V116" s="37" t="s">
        <v>1561</v>
      </c>
    </row>
    <row r="117" spans="9:22" s="6" customFormat="1">
      <c r="I117" s="10"/>
      <c r="J117" s="10"/>
      <c r="K117" s="10"/>
      <c r="L117" s="10" t="s">
        <v>424</v>
      </c>
      <c r="M117" s="10"/>
      <c r="N117" s="10"/>
      <c r="O117" s="10"/>
      <c r="P117" s="10"/>
      <c r="Q117" s="10"/>
      <c r="V117" s="37" t="s">
        <v>1562</v>
      </c>
    </row>
    <row r="118" spans="9:22" s="6" customFormat="1">
      <c r="I118" s="10"/>
      <c r="J118" s="10"/>
      <c r="K118" s="10"/>
      <c r="L118" s="10" t="s">
        <v>425</v>
      </c>
      <c r="M118" s="10"/>
      <c r="N118" s="10"/>
      <c r="O118" s="10"/>
      <c r="P118" s="10"/>
      <c r="Q118" s="10"/>
      <c r="V118" s="37" t="s">
        <v>1563</v>
      </c>
    </row>
    <row r="119" spans="9:22" s="6" customFormat="1">
      <c r="I119" s="10"/>
      <c r="J119" s="10"/>
      <c r="K119" s="10"/>
      <c r="L119" s="10" t="s">
        <v>426</v>
      </c>
      <c r="M119" s="10"/>
      <c r="N119" s="10"/>
      <c r="O119" s="10"/>
      <c r="P119" s="10"/>
      <c r="Q119" s="10"/>
      <c r="V119" s="37" t="s">
        <v>1564</v>
      </c>
    </row>
    <row r="120" spans="9:22" s="6" customFormat="1">
      <c r="I120" s="10"/>
      <c r="J120" s="10"/>
      <c r="K120" s="10"/>
      <c r="L120" s="10" t="s">
        <v>427</v>
      </c>
      <c r="M120" s="10"/>
      <c r="N120" s="10"/>
      <c r="O120" s="10"/>
      <c r="P120" s="10"/>
      <c r="Q120" s="10"/>
      <c r="V120" s="37" t="s">
        <v>1565</v>
      </c>
    </row>
    <row r="121" spans="9:22" s="6" customFormat="1">
      <c r="I121" s="10"/>
      <c r="J121" s="10"/>
      <c r="K121" s="10"/>
      <c r="L121" s="10" t="s">
        <v>428</v>
      </c>
      <c r="M121" s="10"/>
      <c r="N121" s="10"/>
      <c r="O121" s="10"/>
      <c r="P121" s="10"/>
      <c r="Q121" s="10"/>
      <c r="V121" s="37" t="s">
        <v>1566</v>
      </c>
    </row>
    <row r="122" spans="9:22" s="6" customFormat="1">
      <c r="I122" s="10"/>
      <c r="J122" s="10"/>
      <c r="K122" s="10"/>
      <c r="L122" s="10" t="s">
        <v>429</v>
      </c>
      <c r="M122" s="10"/>
      <c r="N122" s="10"/>
      <c r="O122" s="10"/>
      <c r="P122" s="10"/>
      <c r="Q122" s="10"/>
      <c r="V122" s="37" t="s">
        <v>1567</v>
      </c>
    </row>
    <row r="123" spans="9:22" s="6" customFormat="1">
      <c r="I123" s="10"/>
      <c r="J123" s="10"/>
      <c r="K123" s="10"/>
      <c r="L123" s="10" t="s">
        <v>430</v>
      </c>
      <c r="M123" s="10"/>
      <c r="N123" s="10"/>
      <c r="O123" s="10"/>
      <c r="P123" s="10"/>
      <c r="Q123" s="10"/>
      <c r="V123" s="37" t="s">
        <v>1568</v>
      </c>
    </row>
    <row r="124" spans="9:22" s="6" customFormat="1">
      <c r="I124" s="10"/>
      <c r="J124" s="10"/>
      <c r="K124" s="10"/>
      <c r="L124" s="10" t="s">
        <v>431</v>
      </c>
      <c r="M124" s="10"/>
      <c r="N124" s="10"/>
      <c r="O124" s="10"/>
      <c r="P124" s="10"/>
      <c r="Q124" s="10"/>
      <c r="V124" s="37" t="s">
        <v>1569</v>
      </c>
    </row>
    <row r="125" spans="9:22" s="6" customFormat="1">
      <c r="I125" s="10"/>
      <c r="J125" s="10"/>
      <c r="K125" s="10"/>
      <c r="L125" s="10" t="s">
        <v>432</v>
      </c>
      <c r="M125" s="10"/>
      <c r="N125" s="10"/>
      <c r="O125" s="10"/>
      <c r="P125" s="10"/>
      <c r="Q125" s="10"/>
      <c r="V125" s="37" t="s">
        <v>1570</v>
      </c>
    </row>
    <row r="126" spans="9:22" s="6" customFormat="1">
      <c r="I126" s="10"/>
      <c r="J126" s="10"/>
      <c r="K126" s="10"/>
      <c r="L126" s="10" t="s">
        <v>433</v>
      </c>
      <c r="M126" s="10"/>
      <c r="N126" s="10"/>
      <c r="O126" s="10"/>
      <c r="P126" s="10"/>
      <c r="Q126" s="10"/>
      <c r="V126" s="37" t="s">
        <v>1571</v>
      </c>
    </row>
    <row r="127" spans="9:22" s="6" customFormat="1">
      <c r="I127" s="10"/>
      <c r="J127" s="10"/>
      <c r="K127" s="10"/>
      <c r="L127" s="10" t="s">
        <v>434</v>
      </c>
      <c r="M127" s="10"/>
      <c r="N127" s="10"/>
      <c r="O127" s="10"/>
      <c r="P127" s="10"/>
      <c r="Q127" s="10"/>
      <c r="V127" s="37" t="s">
        <v>1572</v>
      </c>
    </row>
    <row r="128" spans="9:22" s="6" customFormat="1">
      <c r="I128" s="10"/>
      <c r="J128" s="10"/>
      <c r="K128" s="10"/>
      <c r="L128" s="10" t="s">
        <v>435</v>
      </c>
      <c r="M128" s="10"/>
      <c r="N128" s="10"/>
      <c r="O128" s="10"/>
      <c r="P128" s="10"/>
      <c r="Q128" s="10"/>
      <c r="V128" s="37" t="s">
        <v>1573</v>
      </c>
    </row>
    <row r="129" spans="9:22" s="6" customFormat="1">
      <c r="I129" s="10"/>
      <c r="J129" s="10"/>
      <c r="K129" s="10"/>
      <c r="L129" s="10" t="s">
        <v>436</v>
      </c>
      <c r="M129" s="10"/>
      <c r="N129" s="10"/>
      <c r="O129" s="10"/>
      <c r="P129" s="10"/>
      <c r="Q129" s="10"/>
      <c r="V129" s="37" t="s">
        <v>1574</v>
      </c>
    </row>
    <row r="130" spans="9:22" s="6" customFormat="1">
      <c r="I130" s="10"/>
      <c r="J130" s="10"/>
      <c r="K130" s="10"/>
      <c r="L130" s="10" t="s">
        <v>437</v>
      </c>
      <c r="M130" s="10"/>
      <c r="N130" s="10"/>
      <c r="O130" s="10"/>
      <c r="P130" s="10"/>
      <c r="Q130" s="10"/>
      <c r="V130" s="37" t="s">
        <v>1575</v>
      </c>
    </row>
    <row r="131" spans="9:22" s="6" customFormat="1">
      <c r="I131" s="10"/>
      <c r="J131" s="10"/>
      <c r="K131" s="10"/>
      <c r="L131" s="10" t="s">
        <v>438</v>
      </c>
      <c r="M131" s="10"/>
      <c r="N131" s="10"/>
      <c r="O131" s="10"/>
      <c r="P131" s="10"/>
      <c r="Q131" s="10"/>
      <c r="V131" s="37" t="s">
        <v>1576</v>
      </c>
    </row>
    <row r="132" spans="9:22" s="6" customFormat="1">
      <c r="I132" s="10"/>
      <c r="J132" s="10"/>
      <c r="K132" s="10"/>
      <c r="L132" s="10" t="s">
        <v>439</v>
      </c>
      <c r="M132" s="10"/>
      <c r="N132" s="10"/>
      <c r="O132" s="10"/>
      <c r="P132" s="10"/>
      <c r="Q132" s="10"/>
      <c r="V132" s="37" t="s">
        <v>1577</v>
      </c>
    </row>
    <row r="133" spans="9:22" s="6" customFormat="1">
      <c r="I133" s="10"/>
      <c r="J133" s="10"/>
      <c r="K133" s="10"/>
      <c r="L133" s="10" t="s">
        <v>284</v>
      </c>
      <c r="M133" s="10"/>
      <c r="N133" s="10"/>
      <c r="O133" s="10"/>
      <c r="P133" s="10"/>
      <c r="Q133" s="10"/>
      <c r="V133" s="37" t="s">
        <v>1578</v>
      </c>
    </row>
    <row r="134" spans="9:22" s="6" customFormat="1">
      <c r="I134" s="10"/>
      <c r="J134" s="10"/>
      <c r="K134" s="10"/>
      <c r="L134" s="10" t="s">
        <v>440</v>
      </c>
      <c r="M134" s="10"/>
      <c r="N134" s="10"/>
      <c r="O134" s="10"/>
      <c r="P134" s="10"/>
      <c r="Q134" s="10"/>
      <c r="V134" s="37" t="s">
        <v>1579</v>
      </c>
    </row>
    <row r="135" spans="9:22" s="6" customFormat="1">
      <c r="I135" s="10"/>
      <c r="J135" s="10"/>
      <c r="K135" s="10"/>
      <c r="L135" s="10" t="s">
        <v>441</v>
      </c>
      <c r="M135" s="10"/>
      <c r="N135" s="10"/>
      <c r="O135" s="10"/>
      <c r="P135" s="10"/>
      <c r="Q135" s="10"/>
      <c r="V135" s="37" t="s">
        <v>1580</v>
      </c>
    </row>
    <row r="136" spans="9:22" s="6" customFormat="1">
      <c r="I136" s="10"/>
      <c r="J136" s="10"/>
      <c r="K136" s="10"/>
      <c r="L136" s="10" t="s">
        <v>442</v>
      </c>
      <c r="M136" s="10"/>
      <c r="N136" s="10"/>
      <c r="O136" s="10"/>
      <c r="P136" s="10"/>
      <c r="Q136" s="10"/>
      <c r="V136" s="37" t="s">
        <v>1581</v>
      </c>
    </row>
    <row r="137" spans="9:22" s="6" customFormat="1">
      <c r="I137" s="10"/>
      <c r="J137" s="10"/>
      <c r="K137" s="10"/>
      <c r="L137" s="10" t="s">
        <v>443</v>
      </c>
      <c r="M137" s="10"/>
      <c r="N137" s="10"/>
      <c r="O137" s="10"/>
      <c r="P137" s="10"/>
      <c r="Q137" s="10"/>
      <c r="V137" s="37" t="s">
        <v>1582</v>
      </c>
    </row>
    <row r="138" spans="9:22" s="6" customFormat="1">
      <c r="I138" s="10"/>
      <c r="J138" s="10"/>
      <c r="K138" s="10"/>
      <c r="L138" s="10" t="s">
        <v>444</v>
      </c>
      <c r="M138" s="10"/>
      <c r="N138" s="10"/>
      <c r="O138" s="10"/>
      <c r="P138" s="10"/>
      <c r="Q138" s="10"/>
      <c r="V138" s="37" t="s">
        <v>1583</v>
      </c>
    </row>
    <row r="139" spans="9:22" s="6" customFormat="1">
      <c r="I139" s="10"/>
      <c r="J139" s="10"/>
      <c r="K139" s="10"/>
      <c r="L139" s="10" t="s">
        <v>445</v>
      </c>
      <c r="M139" s="10"/>
      <c r="N139" s="10"/>
      <c r="O139" s="10"/>
      <c r="P139" s="10"/>
      <c r="Q139" s="10"/>
      <c r="V139" s="37" t="s">
        <v>1584</v>
      </c>
    </row>
    <row r="140" spans="9:22" s="6" customFormat="1">
      <c r="I140" s="10"/>
      <c r="J140" s="10"/>
      <c r="K140" s="10"/>
      <c r="L140" s="10" t="s">
        <v>446</v>
      </c>
      <c r="M140" s="10"/>
      <c r="N140" s="10"/>
      <c r="O140" s="10"/>
      <c r="P140" s="10"/>
      <c r="Q140" s="10"/>
      <c r="V140" s="37" t="s">
        <v>1585</v>
      </c>
    </row>
    <row r="141" spans="9:22" s="6" customFormat="1">
      <c r="I141" s="10"/>
      <c r="J141" s="10"/>
      <c r="K141" s="10"/>
      <c r="L141" s="10" t="s">
        <v>447</v>
      </c>
      <c r="M141" s="10"/>
      <c r="N141" s="10"/>
      <c r="O141" s="10"/>
      <c r="P141" s="10"/>
      <c r="Q141" s="10"/>
      <c r="V141" s="37" t="s">
        <v>1586</v>
      </c>
    </row>
    <row r="142" spans="9:22" s="6" customFormat="1">
      <c r="I142" s="10"/>
      <c r="J142" s="10"/>
      <c r="K142" s="10"/>
      <c r="L142" s="10" t="s">
        <v>448</v>
      </c>
      <c r="M142" s="10"/>
      <c r="N142" s="10"/>
      <c r="O142" s="10"/>
      <c r="P142" s="10"/>
      <c r="Q142" s="10"/>
      <c r="V142" s="37" t="s">
        <v>1587</v>
      </c>
    </row>
    <row r="143" spans="9:22" s="6" customFormat="1">
      <c r="I143" s="10"/>
      <c r="J143" s="10"/>
      <c r="K143" s="10"/>
      <c r="L143" s="10" t="s">
        <v>449</v>
      </c>
      <c r="M143" s="10"/>
      <c r="N143" s="10"/>
      <c r="O143" s="10"/>
      <c r="P143" s="10"/>
      <c r="Q143" s="10"/>
      <c r="V143" s="37" t="s">
        <v>1587</v>
      </c>
    </row>
    <row r="144" spans="9:22" s="6" customFormat="1">
      <c r="I144" s="10"/>
      <c r="J144" s="10"/>
      <c r="K144" s="10"/>
      <c r="L144" s="10" t="s">
        <v>450</v>
      </c>
      <c r="M144" s="10"/>
      <c r="N144" s="10"/>
      <c r="O144" s="10"/>
      <c r="P144" s="10"/>
      <c r="Q144" s="10"/>
      <c r="V144" s="37" t="s">
        <v>1588</v>
      </c>
    </row>
    <row r="145" spans="9:22" s="6" customFormat="1">
      <c r="I145" s="10"/>
      <c r="J145" s="10"/>
      <c r="K145" s="10"/>
      <c r="L145" s="10" t="s">
        <v>451</v>
      </c>
      <c r="M145" s="10"/>
      <c r="N145" s="10"/>
      <c r="O145" s="10"/>
      <c r="P145" s="10"/>
      <c r="Q145" s="10"/>
      <c r="V145" s="37" t="s">
        <v>1589</v>
      </c>
    </row>
    <row r="146" spans="9:22" s="6" customFormat="1">
      <c r="I146" s="10"/>
      <c r="J146" s="10"/>
      <c r="K146" s="10"/>
      <c r="L146" s="10" t="s">
        <v>452</v>
      </c>
      <c r="M146" s="10"/>
      <c r="N146" s="10"/>
      <c r="O146" s="10"/>
      <c r="P146" s="10"/>
      <c r="Q146" s="10"/>
      <c r="V146" s="37" t="s">
        <v>1590</v>
      </c>
    </row>
    <row r="147" spans="9:22" s="6" customFormat="1">
      <c r="I147" s="10"/>
      <c r="J147" s="10"/>
      <c r="K147" s="10"/>
      <c r="L147" s="10" t="s">
        <v>453</v>
      </c>
      <c r="M147" s="10"/>
      <c r="N147" s="10"/>
      <c r="O147" s="10"/>
      <c r="P147" s="10"/>
      <c r="Q147" s="10"/>
      <c r="V147" s="37" t="s">
        <v>1591</v>
      </c>
    </row>
    <row r="148" spans="9:22" s="6" customFormat="1">
      <c r="I148" s="10"/>
      <c r="J148" s="10"/>
      <c r="K148" s="10"/>
      <c r="L148" s="10" t="s">
        <v>454</v>
      </c>
      <c r="M148" s="10"/>
      <c r="N148" s="10"/>
      <c r="O148" s="10"/>
      <c r="P148" s="10"/>
      <c r="Q148" s="10"/>
      <c r="V148" s="37" t="s">
        <v>1592</v>
      </c>
    </row>
    <row r="149" spans="9:22" s="6" customFormat="1">
      <c r="I149" s="10"/>
      <c r="J149" s="10"/>
      <c r="K149" s="10"/>
      <c r="L149" s="10" t="s">
        <v>455</v>
      </c>
      <c r="M149" s="10"/>
      <c r="N149" s="10"/>
      <c r="O149" s="10"/>
      <c r="P149" s="10"/>
      <c r="Q149" s="10"/>
      <c r="V149" s="37" t="s">
        <v>1593</v>
      </c>
    </row>
    <row r="150" spans="9:22" s="6" customFormat="1">
      <c r="I150" s="10"/>
      <c r="J150" s="10"/>
      <c r="K150" s="10"/>
      <c r="L150" s="10" t="s">
        <v>456</v>
      </c>
      <c r="M150" s="10"/>
      <c r="N150" s="10"/>
      <c r="O150" s="10"/>
      <c r="P150" s="10"/>
      <c r="Q150" s="10"/>
      <c r="V150" s="37" t="s">
        <v>1594</v>
      </c>
    </row>
    <row r="151" spans="9:22" s="6" customFormat="1">
      <c r="I151" s="10"/>
      <c r="J151" s="10"/>
      <c r="K151" s="10"/>
      <c r="L151" s="10" t="s">
        <v>457</v>
      </c>
      <c r="M151" s="10"/>
      <c r="N151" s="10"/>
      <c r="O151" s="10"/>
      <c r="P151" s="10"/>
      <c r="Q151" s="10"/>
      <c r="V151" s="37" t="s">
        <v>1595</v>
      </c>
    </row>
    <row r="152" spans="9:22" s="6" customFormat="1">
      <c r="I152" s="10"/>
      <c r="J152" s="10"/>
      <c r="K152" s="10"/>
      <c r="L152" s="10" t="s">
        <v>458</v>
      </c>
      <c r="M152" s="10"/>
      <c r="N152" s="10"/>
      <c r="O152" s="10"/>
      <c r="P152" s="10"/>
      <c r="Q152" s="10"/>
      <c r="V152" s="37" t="s">
        <v>1596</v>
      </c>
    </row>
    <row r="153" spans="9:22" s="6" customFormat="1">
      <c r="I153" s="10"/>
      <c r="J153" s="10"/>
      <c r="K153" s="10"/>
      <c r="L153" s="10" t="s">
        <v>459</v>
      </c>
      <c r="M153" s="10"/>
      <c r="N153" s="10"/>
      <c r="O153" s="10"/>
      <c r="P153" s="10"/>
      <c r="Q153" s="10"/>
      <c r="V153" s="37" t="s">
        <v>1597</v>
      </c>
    </row>
    <row r="154" spans="9:22" s="6" customFormat="1">
      <c r="I154" s="10"/>
      <c r="J154" s="10"/>
      <c r="K154" s="10"/>
      <c r="L154" s="10" t="s">
        <v>460</v>
      </c>
      <c r="M154" s="10"/>
      <c r="N154" s="10"/>
      <c r="O154" s="10"/>
      <c r="P154" s="10"/>
      <c r="Q154" s="10"/>
      <c r="V154" s="37" t="s">
        <v>1598</v>
      </c>
    </row>
    <row r="155" spans="9:22" s="6" customFormat="1">
      <c r="I155" s="10"/>
      <c r="J155" s="10"/>
      <c r="K155" s="10"/>
      <c r="L155" s="10" t="s">
        <v>461</v>
      </c>
      <c r="M155" s="10"/>
      <c r="N155" s="10"/>
      <c r="O155" s="10"/>
      <c r="P155" s="10"/>
      <c r="Q155" s="10"/>
      <c r="V155" s="37" t="s">
        <v>1599</v>
      </c>
    </row>
    <row r="156" spans="9:22" s="6" customFormat="1">
      <c r="I156" s="10"/>
      <c r="J156" s="10"/>
      <c r="K156" s="10"/>
      <c r="L156" s="10" t="s">
        <v>462</v>
      </c>
      <c r="M156" s="10"/>
      <c r="N156" s="10"/>
      <c r="O156" s="10"/>
      <c r="P156" s="10"/>
      <c r="Q156" s="10"/>
      <c r="V156" s="37" t="s">
        <v>1600</v>
      </c>
    </row>
    <row r="157" spans="9:22" s="6" customFormat="1">
      <c r="I157" s="10"/>
      <c r="J157" s="10"/>
      <c r="K157" s="10"/>
      <c r="L157" s="10" t="s">
        <v>463</v>
      </c>
      <c r="M157" s="10"/>
      <c r="N157" s="10"/>
      <c r="O157" s="10"/>
      <c r="P157" s="10"/>
      <c r="Q157" s="10"/>
      <c r="V157" s="37" t="s">
        <v>1601</v>
      </c>
    </row>
    <row r="158" spans="9:22" s="6" customFormat="1">
      <c r="I158" s="10"/>
      <c r="J158" s="10"/>
      <c r="K158" s="10"/>
      <c r="L158" s="10" t="s">
        <v>464</v>
      </c>
      <c r="M158" s="10"/>
      <c r="N158" s="10"/>
      <c r="O158" s="10"/>
      <c r="P158" s="10"/>
      <c r="Q158" s="10"/>
      <c r="V158" s="37" t="s">
        <v>1602</v>
      </c>
    </row>
    <row r="159" spans="9:22" s="6" customFormat="1">
      <c r="I159" s="10"/>
      <c r="J159" s="10"/>
      <c r="K159" s="10"/>
      <c r="L159" s="10" t="s">
        <v>465</v>
      </c>
      <c r="M159" s="10"/>
      <c r="N159" s="10"/>
      <c r="O159" s="10"/>
      <c r="P159" s="10"/>
      <c r="Q159" s="10"/>
      <c r="V159" s="37" t="s">
        <v>1603</v>
      </c>
    </row>
    <row r="160" spans="9:22" s="6" customFormat="1">
      <c r="I160" s="10"/>
      <c r="J160" s="10"/>
      <c r="K160" s="10"/>
      <c r="L160" s="10" t="s">
        <v>466</v>
      </c>
      <c r="M160" s="10"/>
      <c r="N160" s="10"/>
      <c r="O160" s="10"/>
      <c r="P160" s="10"/>
      <c r="Q160" s="10"/>
    </row>
    <row r="161" spans="9:17" s="6" customFormat="1">
      <c r="I161" s="10"/>
      <c r="J161" s="10"/>
      <c r="K161" s="10"/>
      <c r="L161" s="10" t="s">
        <v>467</v>
      </c>
      <c r="M161" s="10"/>
      <c r="N161" s="10"/>
      <c r="O161" s="10"/>
      <c r="P161" s="10"/>
      <c r="Q161" s="10"/>
    </row>
    <row r="162" spans="9:17" s="6" customFormat="1">
      <c r="I162" s="10"/>
      <c r="J162" s="10"/>
      <c r="K162" s="10"/>
      <c r="L162" s="10" t="s">
        <v>468</v>
      </c>
      <c r="M162" s="10"/>
      <c r="N162" s="10"/>
      <c r="O162" s="10"/>
      <c r="P162" s="10"/>
      <c r="Q162" s="10"/>
    </row>
    <row r="163" spans="9:17" s="6" customFormat="1">
      <c r="I163" s="10"/>
      <c r="J163" s="10"/>
      <c r="K163" s="10"/>
      <c r="L163" s="10" t="s">
        <v>469</v>
      </c>
      <c r="M163" s="10"/>
      <c r="N163" s="10"/>
      <c r="O163" s="10"/>
      <c r="P163" s="10"/>
      <c r="Q163" s="10"/>
    </row>
    <row r="164" spans="9:17" s="6" customFormat="1">
      <c r="I164" s="10"/>
      <c r="J164" s="10"/>
      <c r="K164" s="10"/>
      <c r="L164" s="10" t="s">
        <v>470</v>
      </c>
      <c r="M164" s="10"/>
      <c r="N164" s="10"/>
      <c r="O164" s="10"/>
      <c r="P164" s="10"/>
      <c r="Q164" s="10"/>
    </row>
    <row r="165" spans="9:17" s="6" customFormat="1">
      <c r="I165" s="10"/>
      <c r="J165" s="10"/>
      <c r="K165" s="10"/>
      <c r="L165" s="10" t="s">
        <v>471</v>
      </c>
      <c r="M165" s="10"/>
      <c r="N165" s="10"/>
      <c r="O165" s="10"/>
      <c r="P165" s="10"/>
      <c r="Q165" s="10"/>
    </row>
    <row r="166" spans="9:17" s="6" customFormat="1">
      <c r="I166" s="10"/>
      <c r="J166" s="10"/>
      <c r="K166" s="10"/>
      <c r="L166" s="10" t="s">
        <v>472</v>
      </c>
      <c r="M166" s="10"/>
      <c r="N166" s="10"/>
      <c r="O166" s="10"/>
      <c r="P166" s="10"/>
      <c r="Q166" s="10"/>
    </row>
    <row r="167" spans="9:17" s="6" customFormat="1">
      <c r="I167" s="10"/>
      <c r="J167" s="10"/>
      <c r="K167" s="10"/>
      <c r="L167" s="10" t="s">
        <v>473</v>
      </c>
      <c r="M167" s="10"/>
      <c r="N167" s="10"/>
      <c r="O167" s="10"/>
      <c r="P167" s="10"/>
      <c r="Q167" s="10"/>
    </row>
    <row r="168" spans="9:17" s="6" customFormat="1">
      <c r="I168" s="10"/>
      <c r="J168" s="10"/>
      <c r="K168" s="10"/>
      <c r="L168" s="10" t="s">
        <v>474</v>
      </c>
      <c r="M168" s="10"/>
      <c r="N168" s="10"/>
      <c r="O168" s="10"/>
      <c r="P168" s="10"/>
      <c r="Q168" s="10"/>
    </row>
    <row r="169" spans="9:17" s="6" customFormat="1">
      <c r="I169" s="10"/>
      <c r="J169" s="10"/>
      <c r="K169" s="10"/>
      <c r="L169" s="10" t="s">
        <v>475</v>
      </c>
      <c r="M169" s="10"/>
      <c r="N169" s="10"/>
      <c r="O169" s="10"/>
      <c r="P169" s="10"/>
      <c r="Q169" s="10"/>
    </row>
    <row r="170" spans="9:17" s="6" customFormat="1">
      <c r="I170" s="10"/>
      <c r="J170" s="10"/>
      <c r="K170" s="10"/>
      <c r="L170" s="10" t="s">
        <v>476</v>
      </c>
      <c r="M170" s="10"/>
      <c r="N170" s="10"/>
      <c r="O170" s="10"/>
      <c r="P170" s="10"/>
      <c r="Q170" s="10"/>
    </row>
    <row r="171" spans="9:17" s="6" customFormat="1">
      <c r="I171" s="10"/>
      <c r="J171" s="10"/>
      <c r="K171" s="10"/>
      <c r="L171" s="10" t="s">
        <v>477</v>
      </c>
      <c r="M171" s="10"/>
      <c r="N171" s="10"/>
      <c r="O171" s="10"/>
      <c r="P171" s="10"/>
      <c r="Q171" s="10"/>
    </row>
    <row r="172" spans="9:17" s="6" customFormat="1">
      <c r="I172" s="10"/>
      <c r="J172" s="10"/>
      <c r="K172" s="10"/>
      <c r="L172" s="10" t="s">
        <v>478</v>
      </c>
      <c r="M172" s="10"/>
      <c r="N172" s="10"/>
      <c r="O172" s="10"/>
      <c r="P172" s="10"/>
      <c r="Q172" s="10"/>
    </row>
    <row r="173" spans="9:17" s="6" customFormat="1">
      <c r="I173" s="10"/>
      <c r="J173" s="10"/>
      <c r="K173" s="10"/>
      <c r="L173" s="10" t="s">
        <v>479</v>
      </c>
      <c r="M173" s="10"/>
      <c r="N173" s="10"/>
      <c r="O173" s="10"/>
      <c r="P173" s="10"/>
      <c r="Q173" s="10"/>
    </row>
    <row r="174" spans="9:17" s="6" customFormat="1">
      <c r="I174" s="10"/>
      <c r="J174" s="10"/>
      <c r="K174" s="10"/>
      <c r="L174" s="10" t="s">
        <v>480</v>
      </c>
      <c r="M174" s="10"/>
      <c r="N174" s="10"/>
      <c r="O174" s="10"/>
      <c r="P174" s="10"/>
      <c r="Q174" s="10"/>
    </row>
    <row r="175" spans="9:17" s="6" customFormat="1">
      <c r="I175" s="10"/>
      <c r="J175" s="10"/>
      <c r="K175" s="10"/>
      <c r="L175" s="10" t="s">
        <v>481</v>
      </c>
      <c r="M175" s="10"/>
      <c r="N175" s="10"/>
      <c r="O175" s="10"/>
      <c r="P175" s="10"/>
      <c r="Q175" s="10"/>
    </row>
    <row r="176" spans="9:17" s="6" customFormat="1">
      <c r="I176" s="10"/>
      <c r="J176" s="10"/>
      <c r="K176" s="10"/>
      <c r="L176" s="10" t="s">
        <v>482</v>
      </c>
      <c r="M176" s="10"/>
      <c r="N176" s="10"/>
      <c r="O176" s="10"/>
      <c r="P176" s="10"/>
      <c r="Q176" s="10"/>
    </row>
    <row r="177" spans="9:17" s="6" customFormat="1">
      <c r="I177" s="10"/>
      <c r="J177" s="10"/>
      <c r="K177" s="10"/>
      <c r="L177" s="10" t="s">
        <v>483</v>
      </c>
      <c r="M177" s="10"/>
      <c r="N177" s="10"/>
      <c r="O177" s="10"/>
      <c r="P177" s="10"/>
      <c r="Q177" s="10"/>
    </row>
    <row r="178" spans="9:17" s="6" customFormat="1">
      <c r="I178" s="10"/>
      <c r="J178" s="10"/>
      <c r="K178" s="10"/>
      <c r="L178" s="10" t="s">
        <v>484</v>
      </c>
      <c r="M178" s="10"/>
      <c r="N178" s="10"/>
      <c r="O178" s="10"/>
      <c r="P178" s="10"/>
      <c r="Q178" s="10"/>
    </row>
    <row r="179" spans="9:17" s="6" customFormat="1">
      <c r="I179" s="10"/>
      <c r="J179" s="10"/>
      <c r="K179" s="10"/>
      <c r="L179" s="10" t="s">
        <v>485</v>
      </c>
      <c r="M179" s="10"/>
      <c r="N179" s="10"/>
      <c r="O179" s="10"/>
      <c r="P179" s="10"/>
      <c r="Q179" s="10"/>
    </row>
    <row r="180" spans="9:17" s="6" customFormat="1">
      <c r="I180" s="10"/>
      <c r="J180" s="10"/>
      <c r="K180" s="10"/>
      <c r="L180" s="10" t="s">
        <v>486</v>
      </c>
      <c r="M180" s="10"/>
      <c r="N180" s="10"/>
      <c r="O180" s="10"/>
      <c r="P180" s="10"/>
      <c r="Q180" s="10"/>
    </row>
    <row r="181" spans="9:17" s="6" customFormat="1">
      <c r="I181" s="10"/>
      <c r="J181" s="10"/>
      <c r="K181" s="10"/>
      <c r="L181" s="10" t="s">
        <v>487</v>
      </c>
      <c r="M181" s="10"/>
      <c r="N181" s="10"/>
      <c r="O181" s="10"/>
      <c r="P181" s="10"/>
      <c r="Q181" s="10"/>
    </row>
    <row r="182" spans="9:17" s="6" customFormat="1">
      <c r="I182" s="10"/>
      <c r="J182" s="10"/>
      <c r="K182" s="10"/>
      <c r="L182" s="10" t="s">
        <v>488</v>
      </c>
      <c r="M182" s="10"/>
      <c r="N182" s="10"/>
      <c r="O182" s="10"/>
      <c r="P182" s="10"/>
      <c r="Q182" s="10"/>
    </row>
    <row r="183" spans="9:17" s="6" customFormat="1">
      <c r="I183" s="10"/>
      <c r="J183" s="10"/>
      <c r="K183" s="10"/>
      <c r="L183" s="10" t="s">
        <v>489</v>
      </c>
      <c r="M183" s="10"/>
      <c r="N183" s="10"/>
      <c r="O183" s="10"/>
      <c r="P183" s="10"/>
      <c r="Q183" s="10"/>
    </row>
    <row r="184" spans="9:17" s="6" customFormat="1">
      <c r="I184" s="10"/>
      <c r="J184" s="10"/>
      <c r="K184" s="10"/>
      <c r="L184" s="10" t="s">
        <v>490</v>
      </c>
      <c r="M184" s="10"/>
      <c r="N184" s="10"/>
      <c r="O184" s="10"/>
      <c r="P184" s="10"/>
      <c r="Q184" s="10"/>
    </row>
    <row r="185" spans="9:17" s="6" customFormat="1">
      <c r="I185" s="10"/>
      <c r="J185" s="10"/>
      <c r="K185" s="10"/>
      <c r="L185" s="10" t="s">
        <v>491</v>
      </c>
      <c r="M185" s="10"/>
      <c r="N185" s="10"/>
      <c r="O185" s="10"/>
      <c r="P185" s="10"/>
      <c r="Q185" s="10"/>
    </row>
    <row r="186" spans="9:17" s="6" customFormat="1">
      <c r="I186" s="10"/>
      <c r="J186" s="10"/>
      <c r="K186" s="10"/>
      <c r="L186" s="10" t="s">
        <v>492</v>
      </c>
      <c r="M186" s="10"/>
      <c r="N186" s="10"/>
      <c r="O186" s="10"/>
      <c r="P186" s="10"/>
      <c r="Q186" s="10"/>
    </row>
    <row r="187" spans="9:17" s="6" customFormat="1">
      <c r="I187" s="10"/>
      <c r="J187" s="10"/>
      <c r="K187" s="10"/>
      <c r="L187" s="10" t="s">
        <v>493</v>
      </c>
      <c r="M187" s="10"/>
      <c r="N187" s="10"/>
      <c r="O187" s="10"/>
      <c r="P187" s="10"/>
      <c r="Q187" s="10"/>
    </row>
    <row r="188" spans="9:17" s="6" customFormat="1">
      <c r="I188" s="10"/>
      <c r="J188" s="10"/>
      <c r="K188" s="10"/>
      <c r="L188" s="10" t="s">
        <v>494</v>
      </c>
      <c r="M188" s="10"/>
      <c r="N188" s="10"/>
      <c r="O188" s="10"/>
      <c r="P188" s="10"/>
      <c r="Q188" s="10"/>
    </row>
    <row r="189" spans="9:17" s="6" customFormat="1">
      <c r="I189" s="10"/>
      <c r="J189" s="10"/>
      <c r="K189" s="10"/>
      <c r="L189" s="10" t="s">
        <v>495</v>
      </c>
      <c r="M189" s="10"/>
      <c r="N189" s="10"/>
      <c r="O189" s="10"/>
      <c r="P189" s="10"/>
      <c r="Q189" s="10"/>
    </row>
    <row r="190" spans="9:17" s="6" customFormat="1">
      <c r="I190" s="10"/>
      <c r="J190" s="10"/>
      <c r="K190" s="10"/>
      <c r="L190" s="10" t="s">
        <v>496</v>
      </c>
      <c r="M190" s="10"/>
      <c r="N190" s="10"/>
      <c r="O190" s="10"/>
      <c r="P190" s="10"/>
      <c r="Q190" s="10"/>
    </row>
    <row r="191" spans="9:17" s="6" customFormat="1">
      <c r="I191" s="10"/>
      <c r="J191" s="10"/>
      <c r="K191" s="10"/>
      <c r="L191" s="10" t="s">
        <v>497</v>
      </c>
      <c r="M191" s="10"/>
      <c r="N191" s="10"/>
      <c r="O191" s="10"/>
      <c r="P191" s="10"/>
      <c r="Q191" s="10"/>
    </row>
    <row r="192" spans="9:17" s="6" customFormat="1">
      <c r="I192" s="10"/>
      <c r="J192" s="10"/>
      <c r="K192" s="10"/>
      <c r="L192" s="10" t="s">
        <v>498</v>
      </c>
      <c r="M192" s="10"/>
      <c r="N192" s="10"/>
      <c r="O192" s="10"/>
      <c r="P192" s="10"/>
      <c r="Q192" s="10"/>
    </row>
    <row r="193" spans="9:17" s="6" customFormat="1">
      <c r="I193" s="10"/>
      <c r="J193" s="10"/>
      <c r="K193" s="10"/>
      <c r="L193" s="10" t="s">
        <v>499</v>
      </c>
      <c r="M193" s="10"/>
      <c r="N193" s="10"/>
      <c r="O193" s="10"/>
      <c r="P193" s="10"/>
      <c r="Q193" s="10"/>
    </row>
    <row r="194" spans="9:17" s="6" customFormat="1">
      <c r="I194" s="10"/>
      <c r="J194" s="10"/>
      <c r="K194" s="10"/>
      <c r="L194" s="10" t="s">
        <v>500</v>
      </c>
      <c r="M194" s="10"/>
      <c r="N194" s="10"/>
      <c r="O194" s="10"/>
      <c r="P194" s="10"/>
      <c r="Q194" s="10"/>
    </row>
    <row r="195" spans="9:17" s="6" customFormat="1">
      <c r="I195" s="10"/>
      <c r="J195" s="10"/>
      <c r="K195" s="10"/>
      <c r="L195" s="10" t="s">
        <v>501</v>
      </c>
      <c r="M195" s="10"/>
      <c r="N195" s="10"/>
      <c r="O195" s="10"/>
      <c r="P195" s="10"/>
      <c r="Q195" s="10"/>
    </row>
    <row r="196" spans="9:17" s="6" customFormat="1">
      <c r="I196" s="10"/>
      <c r="J196" s="10"/>
      <c r="K196" s="10"/>
      <c r="L196" s="10" t="s">
        <v>502</v>
      </c>
      <c r="M196" s="10"/>
      <c r="N196" s="10"/>
      <c r="O196" s="10"/>
      <c r="P196" s="10"/>
      <c r="Q196" s="10"/>
    </row>
    <row r="197" spans="9:17" s="6" customFormat="1">
      <c r="I197" s="10"/>
      <c r="J197" s="10"/>
      <c r="K197" s="10"/>
      <c r="L197" s="10" t="s">
        <v>503</v>
      </c>
      <c r="M197" s="10"/>
      <c r="N197" s="10"/>
      <c r="O197" s="10"/>
      <c r="P197" s="10"/>
      <c r="Q197" s="10"/>
    </row>
    <row r="198" spans="9:17" s="6" customFormat="1">
      <c r="I198" s="10"/>
      <c r="J198" s="10"/>
      <c r="K198" s="10"/>
      <c r="L198" s="10" t="s">
        <v>504</v>
      </c>
      <c r="M198" s="10"/>
      <c r="N198" s="10"/>
      <c r="O198" s="10"/>
      <c r="P198" s="10"/>
      <c r="Q198" s="10"/>
    </row>
    <row r="199" spans="9:17" s="6" customFormat="1">
      <c r="I199" s="10"/>
      <c r="J199" s="10"/>
      <c r="K199" s="10"/>
      <c r="L199" s="10" t="s">
        <v>505</v>
      </c>
      <c r="M199" s="10"/>
      <c r="N199" s="10"/>
      <c r="O199" s="10"/>
      <c r="P199" s="10"/>
      <c r="Q199" s="10"/>
    </row>
    <row r="200" spans="9:17" s="6" customFormat="1">
      <c r="I200" s="10"/>
      <c r="J200" s="10"/>
      <c r="K200" s="10"/>
      <c r="L200" s="10" t="s">
        <v>506</v>
      </c>
      <c r="M200" s="10"/>
      <c r="N200" s="10"/>
      <c r="O200" s="10"/>
      <c r="P200" s="10"/>
      <c r="Q200" s="10"/>
    </row>
    <row r="201" spans="9:17" s="6" customFormat="1">
      <c r="I201" s="10"/>
      <c r="J201" s="10"/>
      <c r="K201" s="10"/>
      <c r="L201" s="10" t="s">
        <v>507</v>
      </c>
      <c r="M201" s="10"/>
      <c r="N201" s="10"/>
      <c r="O201" s="10"/>
      <c r="P201" s="10"/>
      <c r="Q201" s="10"/>
    </row>
    <row r="202" spans="9:17" s="6" customFormat="1">
      <c r="I202" s="10"/>
      <c r="J202" s="10"/>
      <c r="K202" s="10"/>
      <c r="L202" s="10" t="s">
        <v>508</v>
      </c>
      <c r="M202" s="10"/>
      <c r="N202" s="10"/>
      <c r="O202" s="10"/>
      <c r="P202" s="10"/>
      <c r="Q202" s="10"/>
    </row>
    <row r="203" spans="9:17" s="6" customFormat="1">
      <c r="I203" s="10"/>
      <c r="J203" s="10"/>
      <c r="K203" s="10"/>
      <c r="L203" s="10" t="s">
        <v>509</v>
      </c>
      <c r="M203" s="10"/>
      <c r="N203" s="10"/>
      <c r="O203" s="10"/>
      <c r="P203" s="10"/>
      <c r="Q203" s="10"/>
    </row>
    <row r="204" spans="9:17" s="6" customFormat="1">
      <c r="I204" s="10"/>
      <c r="J204" s="10"/>
      <c r="K204" s="10"/>
      <c r="L204" s="10" t="s">
        <v>510</v>
      </c>
      <c r="M204" s="10"/>
      <c r="N204" s="10"/>
      <c r="O204" s="10"/>
      <c r="P204" s="10"/>
      <c r="Q204" s="10"/>
    </row>
    <row r="205" spans="9:17" s="6" customFormat="1">
      <c r="I205" s="10"/>
      <c r="J205" s="10"/>
      <c r="K205" s="10"/>
      <c r="L205" s="10" t="s">
        <v>511</v>
      </c>
      <c r="M205" s="10"/>
      <c r="N205" s="10"/>
      <c r="O205" s="10"/>
      <c r="P205" s="10"/>
      <c r="Q205" s="10"/>
    </row>
    <row r="206" spans="9:17" s="6" customFormat="1">
      <c r="I206" s="10"/>
      <c r="J206" s="10"/>
      <c r="K206" s="10"/>
      <c r="L206" s="10" t="s">
        <v>512</v>
      </c>
      <c r="M206" s="10"/>
      <c r="N206" s="10"/>
      <c r="O206" s="10"/>
      <c r="P206" s="10"/>
      <c r="Q206" s="10"/>
    </row>
    <row r="207" spans="9:17" s="6" customFormat="1">
      <c r="I207" s="10"/>
      <c r="J207" s="10"/>
      <c r="K207" s="10"/>
      <c r="L207" s="10" t="s">
        <v>513</v>
      </c>
      <c r="M207" s="10"/>
      <c r="N207" s="10"/>
      <c r="O207" s="10"/>
      <c r="P207" s="10"/>
      <c r="Q207" s="10"/>
    </row>
    <row r="208" spans="9:17" s="6" customFormat="1">
      <c r="I208" s="10"/>
      <c r="J208" s="10"/>
      <c r="K208" s="10"/>
      <c r="L208" s="10" t="s">
        <v>514</v>
      </c>
      <c r="M208" s="10"/>
      <c r="N208" s="10"/>
      <c r="O208" s="10"/>
      <c r="P208" s="10"/>
      <c r="Q208" s="10"/>
    </row>
    <row r="209" spans="9:17" s="6" customFormat="1">
      <c r="I209" s="10"/>
      <c r="J209" s="10"/>
      <c r="K209" s="10"/>
      <c r="L209" s="10" t="s">
        <v>515</v>
      </c>
      <c r="M209" s="10"/>
      <c r="N209" s="10"/>
      <c r="O209" s="10"/>
      <c r="P209" s="10"/>
      <c r="Q209" s="10"/>
    </row>
    <row r="210" spans="9:17" s="6" customFormat="1">
      <c r="I210" s="10"/>
      <c r="J210" s="10"/>
      <c r="K210" s="10"/>
      <c r="L210" s="10" t="s">
        <v>516</v>
      </c>
      <c r="M210" s="10"/>
      <c r="N210" s="10"/>
      <c r="O210" s="10"/>
      <c r="P210" s="10"/>
      <c r="Q210" s="10"/>
    </row>
    <row r="211" spans="9:17" s="6" customFormat="1">
      <c r="I211" s="10"/>
      <c r="J211" s="10"/>
      <c r="K211" s="10"/>
      <c r="L211" s="10" t="s">
        <v>517</v>
      </c>
      <c r="M211" s="10"/>
      <c r="N211" s="10"/>
      <c r="O211" s="10"/>
      <c r="P211" s="10"/>
      <c r="Q211" s="10"/>
    </row>
    <row r="212" spans="9:17" s="6" customFormat="1">
      <c r="I212" s="10"/>
      <c r="J212" s="10"/>
      <c r="K212" s="10"/>
      <c r="L212" s="10" t="s">
        <v>518</v>
      </c>
      <c r="M212" s="10"/>
      <c r="N212" s="10"/>
      <c r="O212" s="10"/>
      <c r="P212" s="10"/>
      <c r="Q212" s="10"/>
    </row>
    <row r="213" spans="9:17" s="6" customFormat="1">
      <c r="I213" s="10"/>
      <c r="J213" s="10"/>
      <c r="K213" s="10"/>
      <c r="L213" s="10" t="s">
        <v>519</v>
      </c>
      <c r="M213" s="10"/>
      <c r="N213" s="10"/>
      <c r="O213" s="10"/>
      <c r="P213" s="10"/>
      <c r="Q213" s="10"/>
    </row>
    <row r="214" spans="9:17" s="6" customFormat="1">
      <c r="I214" s="10"/>
      <c r="J214" s="10"/>
      <c r="K214" s="10"/>
      <c r="L214" s="10" t="s">
        <v>520</v>
      </c>
      <c r="M214" s="10"/>
      <c r="N214" s="10"/>
      <c r="O214" s="10"/>
      <c r="P214" s="10"/>
      <c r="Q214" s="10"/>
    </row>
    <row r="215" spans="9:17" s="6" customFormat="1">
      <c r="I215" s="10"/>
      <c r="J215" s="10"/>
      <c r="K215" s="10"/>
      <c r="L215" s="10" t="s">
        <v>521</v>
      </c>
      <c r="M215" s="10"/>
      <c r="N215" s="10"/>
      <c r="O215" s="10"/>
      <c r="P215" s="10"/>
      <c r="Q215" s="10"/>
    </row>
    <row r="216" spans="9:17" s="6" customFormat="1">
      <c r="I216" s="10"/>
      <c r="J216" s="10"/>
      <c r="K216" s="10"/>
      <c r="L216" s="10" t="s">
        <v>522</v>
      </c>
      <c r="M216" s="10"/>
      <c r="N216" s="10"/>
      <c r="O216" s="10"/>
      <c r="P216" s="10"/>
      <c r="Q216" s="10"/>
    </row>
    <row r="217" spans="9:17" s="6" customFormat="1">
      <c r="I217" s="10"/>
      <c r="J217" s="10"/>
      <c r="K217" s="10"/>
      <c r="L217" s="10" t="s">
        <v>523</v>
      </c>
      <c r="M217" s="10"/>
      <c r="N217" s="10"/>
      <c r="O217" s="10"/>
      <c r="P217" s="10"/>
      <c r="Q217" s="10"/>
    </row>
    <row r="218" spans="9:17" s="6" customFormat="1">
      <c r="I218" s="10"/>
      <c r="J218" s="10"/>
      <c r="K218" s="10"/>
      <c r="L218" s="10" t="s">
        <v>524</v>
      </c>
      <c r="M218" s="10"/>
      <c r="N218" s="10"/>
      <c r="O218" s="10"/>
      <c r="P218" s="10"/>
      <c r="Q218" s="10"/>
    </row>
    <row r="219" spans="9:17" s="6" customFormat="1">
      <c r="I219" s="10"/>
      <c r="J219" s="10"/>
      <c r="K219" s="10"/>
      <c r="L219" s="10" t="s">
        <v>525</v>
      </c>
      <c r="M219" s="10"/>
      <c r="N219" s="10"/>
      <c r="O219" s="10"/>
      <c r="P219" s="10"/>
      <c r="Q219" s="10"/>
    </row>
    <row r="220" spans="9:17" s="6" customFormat="1">
      <c r="I220" s="10"/>
      <c r="J220" s="10"/>
      <c r="K220" s="10"/>
      <c r="L220" s="10" t="s">
        <v>526</v>
      </c>
      <c r="M220" s="10"/>
      <c r="N220" s="10"/>
      <c r="O220" s="10"/>
      <c r="P220" s="10"/>
      <c r="Q220" s="10"/>
    </row>
    <row r="221" spans="9:17" s="6" customFormat="1">
      <c r="I221" s="10"/>
      <c r="J221" s="10"/>
      <c r="K221" s="10"/>
      <c r="L221" s="10" t="s">
        <v>527</v>
      </c>
      <c r="M221" s="10"/>
      <c r="N221" s="10"/>
      <c r="O221" s="10"/>
      <c r="P221" s="10"/>
      <c r="Q221" s="10"/>
    </row>
    <row r="222" spans="9:17" s="6" customFormat="1">
      <c r="I222" s="10"/>
      <c r="J222" s="10"/>
      <c r="K222" s="10"/>
      <c r="L222" s="10" t="s">
        <v>528</v>
      </c>
      <c r="M222" s="10"/>
      <c r="N222" s="10"/>
      <c r="O222" s="10"/>
      <c r="P222" s="10"/>
      <c r="Q222" s="10"/>
    </row>
    <row r="223" spans="9:17" s="6" customFormat="1">
      <c r="I223" s="10"/>
      <c r="J223" s="10"/>
      <c r="K223" s="10"/>
      <c r="L223" s="10" t="s">
        <v>529</v>
      </c>
      <c r="M223" s="10"/>
      <c r="N223" s="10"/>
      <c r="O223" s="10"/>
      <c r="P223" s="10"/>
      <c r="Q223" s="10"/>
    </row>
    <row r="224" spans="9:17" s="6" customFormat="1">
      <c r="I224" s="10"/>
      <c r="J224" s="10"/>
      <c r="K224" s="10"/>
      <c r="L224" s="10" t="s">
        <v>530</v>
      </c>
      <c r="M224" s="10"/>
      <c r="N224" s="10"/>
      <c r="O224" s="10"/>
      <c r="P224" s="10"/>
      <c r="Q224" s="10"/>
    </row>
    <row r="225" spans="9:17" s="6" customFormat="1">
      <c r="I225" s="10"/>
      <c r="J225" s="10"/>
      <c r="K225" s="10"/>
      <c r="L225" s="10" t="s">
        <v>531</v>
      </c>
      <c r="M225" s="10"/>
      <c r="N225" s="10"/>
      <c r="O225" s="10"/>
      <c r="P225" s="10"/>
      <c r="Q225" s="10"/>
    </row>
    <row r="226" spans="9:17" s="6" customFormat="1">
      <c r="I226" s="10"/>
      <c r="J226" s="10"/>
      <c r="K226" s="10"/>
      <c r="L226" s="10" t="s">
        <v>532</v>
      </c>
      <c r="M226" s="10"/>
      <c r="N226" s="10"/>
      <c r="O226" s="10"/>
      <c r="P226" s="10"/>
      <c r="Q226" s="10"/>
    </row>
    <row r="227" spans="9:17" s="6" customFormat="1">
      <c r="I227" s="10"/>
      <c r="J227" s="10"/>
      <c r="K227" s="10"/>
      <c r="L227" s="10" t="s">
        <v>302</v>
      </c>
      <c r="M227" s="10"/>
      <c r="N227" s="10"/>
      <c r="O227" s="10"/>
      <c r="P227" s="10"/>
      <c r="Q227" s="10"/>
    </row>
    <row r="228" spans="9:17" s="6" customFormat="1">
      <c r="I228" s="10"/>
      <c r="J228" s="10"/>
      <c r="K228" s="10"/>
      <c r="L228" s="10" t="s">
        <v>533</v>
      </c>
      <c r="M228" s="10"/>
      <c r="N228" s="10"/>
      <c r="O228" s="10"/>
      <c r="P228" s="10"/>
      <c r="Q228" s="10"/>
    </row>
    <row r="229" spans="9:17" s="6" customFormat="1">
      <c r="I229" s="10"/>
      <c r="J229" s="10"/>
      <c r="K229" s="10"/>
      <c r="L229" s="10" t="s">
        <v>534</v>
      </c>
      <c r="M229" s="10"/>
      <c r="N229" s="10"/>
      <c r="O229" s="10"/>
      <c r="P229" s="10"/>
      <c r="Q229" s="10"/>
    </row>
    <row r="230" spans="9:17" s="6" customFormat="1">
      <c r="I230" s="10"/>
      <c r="J230" s="10"/>
      <c r="K230" s="10"/>
      <c r="L230" s="10" t="s">
        <v>535</v>
      </c>
      <c r="M230" s="10"/>
      <c r="N230" s="10"/>
      <c r="O230" s="10"/>
      <c r="P230" s="10"/>
      <c r="Q230" s="10"/>
    </row>
    <row r="231" spans="9:17" s="6" customFormat="1">
      <c r="I231" s="10"/>
      <c r="J231" s="10"/>
      <c r="K231" s="10"/>
      <c r="L231" s="10" t="s">
        <v>536</v>
      </c>
      <c r="M231" s="10"/>
      <c r="N231" s="10"/>
      <c r="O231" s="10"/>
      <c r="P231" s="10"/>
      <c r="Q231" s="10"/>
    </row>
    <row r="232" spans="9:17" s="6" customFormat="1">
      <c r="I232" s="10"/>
      <c r="J232" s="10"/>
      <c r="K232" s="10"/>
      <c r="L232" s="10" t="s">
        <v>537</v>
      </c>
      <c r="M232" s="10"/>
      <c r="N232" s="10"/>
      <c r="O232" s="10"/>
      <c r="P232" s="10"/>
      <c r="Q232" s="10"/>
    </row>
    <row r="233" spans="9:17" s="6" customFormat="1">
      <c r="I233" s="10"/>
      <c r="J233" s="10"/>
      <c r="K233" s="10"/>
      <c r="L233" s="10" t="s">
        <v>538</v>
      </c>
      <c r="M233" s="10"/>
      <c r="N233" s="10"/>
      <c r="O233" s="10"/>
      <c r="P233" s="10"/>
      <c r="Q233" s="10"/>
    </row>
    <row r="234" spans="9:17" s="6" customFormat="1">
      <c r="I234" s="10"/>
      <c r="J234" s="10"/>
      <c r="K234" s="10"/>
      <c r="L234" s="10" t="s">
        <v>539</v>
      </c>
      <c r="M234" s="10"/>
      <c r="N234" s="10"/>
      <c r="O234" s="10"/>
      <c r="P234" s="10"/>
      <c r="Q234" s="10"/>
    </row>
    <row r="235" spans="9:17" s="6" customFormat="1">
      <c r="I235" s="10"/>
      <c r="J235" s="10"/>
      <c r="K235" s="10"/>
      <c r="L235" s="10" t="s">
        <v>540</v>
      </c>
      <c r="M235" s="10"/>
      <c r="N235" s="10"/>
      <c r="O235" s="10"/>
      <c r="P235" s="10"/>
      <c r="Q235" s="10"/>
    </row>
    <row r="236" spans="9:17" s="6" customFormat="1">
      <c r="I236" s="10"/>
      <c r="J236" s="10"/>
      <c r="K236" s="10"/>
      <c r="L236" s="10" t="s">
        <v>541</v>
      </c>
      <c r="M236" s="10"/>
      <c r="N236" s="10"/>
      <c r="O236" s="10"/>
      <c r="P236" s="10"/>
      <c r="Q236" s="10"/>
    </row>
    <row r="237" spans="9:17" s="6" customFormat="1">
      <c r="I237" s="10"/>
      <c r="J237" s="10"/>
      <c r="K237" s="10"/>
      <c r="L237" s="10" t="s">
        <v>542</v>
      </c>
      <c r="M237" s="10"/>
      <c r="N237" s="10"/>
      <c r="O237" s="10"/>
      <c r="P237" s="10"/>
      <c r="Q237" s="10"/>
    </row>
    <row r="238" spans="9:17" s="6" customFormat="1">
      <c r="I238" s="10"/>
      <c r="J238" s="10"/>
      <c r="K238" s="10"/>
      <c r="L238" s="10" t="s">
        <v>543</v>
      </c>
      <c r="M238" s="10"/>
      <c r="N238" s="10"/>
      <c r="O238" s="10"/>
      <c r="P238" s="10"/>
      <c r="Q238" s="10"/>
    </row>
    <row r="239" spans="9:17" s="6" customFormat="1">
      <c r="I239" s="10"/>
      <c r="J239" s="10"/>
      <c r="K239" s="10"/>
      <c r="L239" s="10" t="s">
        <v>544</v>
      </c>
      <c r="M239" s="10"/>
      <c r="N239" s="10"/>
      <c r="O239" s="10"/>
      <c r="P239" s="10"/>
      <c r="Q239" s="10"/>
    </row>
    <row r="240" spans="9:17" s="6" customFormat="1">
      <c r="I240" s="10"/>
      <c r="J240" s="10"/>
      <c r="K240" s="10"/>
      <c r="L240" s="10" t="s">
        <v>545</v>
      </c>
      <c r="M240" s="10"/>
      <c r="N240" s="10"/>
      <c r="O240" s="10"/>
      <c r="P240" s="10"/>
      <c r="Q240" s="10"/>
    </row>
    <row r="241" spans="9:17" s="6" customFormat="1">
      <c r="I241" s="10"/>
      <c r="J241" s="10"/>
      <c r="K241" s="10"/>
      <c r="L241" s="10" t="s">
        <v>546</v>
      </c>
      <c r="M241" s="10"/>
      <c r="N241" s="10"/>
      <c r="O241" s="10"/>
      <c r="P241" s="10"/>
      <c r="Q241" s="10"/>
    </row>
    <row r="242" spans="9:17" s="6" customFormat="1">
      <c r="I242" s="10"/>
      <c r="J242" s="10"/>
      <c r="K242" s="10"/>
      <c r="L242" s="10" t="s">
        <v>547</v>
      </c>
      <c r="M242" s="10"/>
      <c r="N242" s="10"/>
      <c r="O242" s="10"/>
      <c r="P242" s="10"/>
      <c r="Q242" s="10"/>
    </row>
    <row r="243" spans="9:17" s="6" customFormat="1">
      <c r="I243" s="10"/>
      <c r="J243" s="10"/>
      <c r="K243" s="10"/>
      <c r="L243" s="10" t="s">
        <v>548</v>
      </c>
      <c r="M243" s="10"/>
      <c r="N243" s="10"/>
      <c r="O243" s="10"/>
      <c r="P243" s="10"/>
      <c r="Q243" s="10"/>
    </row>
    <row r="244" spans="9:17" s="6" customFormat="1">
      <c r="I244" s="10"/>
      <c r="J244" s="10"/>
      <c r="K244" s="10"/>
      <c r="L244" s="10" t="s">
        <v>549</v>
      </c>
      <c r="M244" s="10"/>
      <c r="N244" s="10"/>
      <c r="O244" s="10"/>
      <c r="P244" s="10"/>
      <c r="Q244" s="10"/>
    </row>
    <row r="245" spans="9:17" s="6" customFormat="1">
      <c r="I245" s="10"/>
      <c r="J245" s="10"/>
      <c r="K245" s="10"/>
      <c r="L245" s="10" t="s">
        <v>550</v>
      </c>
      <c r="M245" s="10"/>
      <c r="N245" s="10"/>
      <c r="O245" s="10"/>
      <c r="P245" s="10"/>
      <c r="Q245" s="10"/>
    </row>
    <row r="246" spans="9:17" s="6" customFormat="1">
      <c r="I246" s="10"/>
      <c r="J246" s="10"/>
      <c r="K246" s="10"/>
      <c r="L246" s="10" t="s">
        <v>551</v>
      </c>
      <c r="M246" s="10"/>
      <c r="N246" s="10"/>
      <c r="O246" s="10"/>
      <c r="P246" s="10"/>
      <c r="Q246" s="10"/>
    </row>
    <row r="247" spans="9:17" s="6" customFormat="1">
      <c r="I247" s="10"/>
      <c r="J247" s="10"/>
      <c r="K247" s="10"/>
      <c r="L247" s="10" t="s">
        <v>552</v>
      </c>
      <c r="M247" s="10"/>
      <c r="N247" s="10"/>
      <c r="O247" s="10"/>
      <c r="P247" s="10"/>
      <c r="Q247" s="10"/>
    </row>
    <row r="248" spans="9:17" s="6" customFormat="1">
      <c r="I248" s="10"/>
      <c r="J248" s="10"/>
      <c r="K248" s="10"/>
      <c r="L248" s="10" t="s">
        <v>553</v>
      </c>
      <c r="M248" s="10"/>
      <c r="N248" s="10"/>
      <c r="O248" s="10"/>
      <c r="P248" s="10"/>
      <c r="Q248" s="10"/>
    </row>
    <row r="249" spans="9:17" s="6" customFormat="1">
      <c r="I249" s="10"/>
      <c r="J249" s="10"/>
      <c r="K249" s="10"/>
      <c r="L249" s="10" t="s">
        <v>554</v>
      </c>
      <c r="M249" s="10"/>
      <c r="N249" s="10"/>
      <c r="O249" s="10"/>
      <c r="P249" s="10"/>
      <c r="Q249" s="10"/>
    </row>
    <row r="250" spans="9:17" s="6" customFormat="1">
      <c r="I250" s="10"/>
      <c r="J250" s="10"/>
      <c r="K250" s="10"/>
      <c r="L250" s="10" t="s">
        <v>555</v>
      </c>
      <c r="M250" s="10"/>
      <c r="N250" s="10"/>
      <c r="O250" s="10"/>
      <c r="P250" s="10"/>
      <c r="Q250" s="10"/>
    </row>
    <row r="251" spans="9:17" s="6" customFormat="1">
      <c r="I251" s="10"/>
      <c r="J251" s="10"/>
      <c r="K251" s="10"/>
      <c r="L251" s="10" t="s">
        <v>556</v>
      </c>
      <c r="M251" s="10"/>
      <c r="N251" s="10"/>
      <c r="O251" s="10"/>
      <c r="P251" s="10"/>
      <c r="Q251" s="10"/>
    </row>
    <row r="252" spans="9:17" s="6" customFormat="1">
      <c r="I252" s="10"/>
      <c r="J252" s="10"/>
      <c r="K252" s="10"/>
      <c r="L252" s="10" t="s">
        <v>557</v>
      </c>
      <c r="M252" s="10"/>
      <c r="N252" s="10"/>
      <c r="O252" s="10"/>
      <c r="P252" s="10"/>
      <c r="Q252" s="10"/>
    </row>
    <row r="253" spans="9:17" s="6" customFormat="1">
      <c r="I253" s="10"/>
      <c r="J253" s="10"/>
      <c r="K253" s="10"/>
      <c r="L253" s="10" t="s">
        <v>558</v>
      </c>
      <c r="M253" s="10"/>
      <c r="N253" s="10"/>
      <c r="O253" s="10"/>
      <c r="P253" s="10"/>
      <c r="Q253" s="10"/>
    </row>
    <row r="254" spans="9:17" s="6" customFormat="1">
      <c r="I254" s="10"/>
      <c r="J254" s="10"/>
      <c r="K254" s="10"/>
      <c r="L254" s="10" t="s">
        <v>559</v>
      </c>
      <c r="M254" s="10"/>
      <c r="N254" s="10"/>
      <c r="O254" s="10"/>
      <c r="P254" s="10"/>
      <c r="Q254" s="10"/>
    </row>
    <row r="255" spans="9:17" s="6" customFormat="1">
      <c r="I255" s="10"/>
      <c r="J255" s="10"/>
      <c r="K255" s="10"/>
      <c r="L255" s="10" t="s">
        <v>560</v>
      </c>
      <c r="M255" s="10"/>
      <c r="N255" s="10"/>
      <c r="O255" s="10"/>
      <c r="P255" s="10"/>
      <c r="Q255" s="10"/>
    </row>
    <row r="256" spans="9:17" s="6" customFormat="1">
      <c r="I256" s="10"/>
      <c r="J256" s="10"/>
      <c r="K256" s="10"/>
      <c r="L256" s="10" t="s">
        <v>561</v>
      </c>
      <c r="M256" s="10"/>
      <c r="N256" s="10"/>
      <c r="O256" s="10"/>
      <c r="P256" s="10"/>
      <c r="Q256" s="10"/>
    </row>
    <row r="257" spans="9:17" s="6" customFormat="1">
      <c r="I257" s="10"/>
      <c r="J257" s="10"/>
      <c r="K257" s="10"/>
      <c r="L257" s="10" t="s">
        <v>562</v>
      </c>
      <c r="M257" s="10"/>
      <c r="N257" s="10"/>
      <c r="O257" s="10"/>
      <c r="P257" s="10"/>
      <c r="Q257" s="10"/>
    </row>
    <row r="258" spans="9:17" s="6" customFormat="1">
      <c r="I258" s="10"/>
      <c r="J258" s="10"/>
      <c r="K258" s="10"/>
      <c r="L258" s="10" t="s">
        <v>563</v>
      </c>
      <c r="M258" s="10"/>
      <c r="N258" s="10"/>
      <c r="O258" s="10"/>
      <c r="P258" s="10"/>
      <c r="Q258" s="10"/>
    </row>
    <row r="259" spans="9:17" s="6" customFormat="1">
      <c r="I259" s="10"/>
      <c r="J259" s="10"/>
      <c r="K259" s="10"/>
      <c r="L259" s="10" t="s">
        <v>564</v>
      </c>
      <c r="M259" s="10"/>
      <c r="N259" s="10"/>
      <c r="O259" s="10"/>
      <c r="P259" s="10"/>
      <c r="Q259" s="10"/>
    </row>
    <row r="260" spans="9:17" s="6" customFormat="1">
      <c r="I260" s="10"/>
      <c r="J260" s="10"/>
      <c r="K260" s="10"/>
      <c r="L260" s="10" t="s">
        <v>565</v>
      </c>
      <c r="M260" s="10"/>
      <c r="N260" s="10"/>
      <c r="O260" s="10"/>
      <c r="P260" s="10"/>
      <c r="Q260" s="10"/>
    </row>
    <row r="261" spans="9:17" s="6" customFormat="1">
      <c r="I261" s="10"/>
      <c r="J261" s="10"/>
      <c r="K261" s="10"/>
      <c r="L261" s="10" t="s">
        <v>566</v>
      </c>
      <c r="M261" s="10"/>
      <c r="N261" s="10"/>
      <c r="O261" s="10"/>
      <c r="P261" s="10"/>
      <c r="Q261" s="10"/>
    </row>
    <row r="262" spans="9:17" s="6" customFormat="1">
      <c r="I262" s="10"/>
      <c r="J262" s="10"/>
      <c r="K262" s="10"/>
      <c r="L262" s="10" t="s">
        <v>567</v>
      </c>
      <c r="M262" s="10"/>
      <c r="N262" s="10"/>
      <c r="O262" s="10"/>
      <c r="P262" s="10"/>
      <c r="Q262" s="10"/>
    </row>
    <row r="263" spans="9:17" s="6" customFormat="1">
      <c r="I263" s="10"/>
      <c r="J263" s="10"/>
      <c r="K263" s="10"/>
      <c r="L263" s="10" t="s">
        <v>568</v>
      </c>
      <c r="M263" s="10"/>
      <c r="N263" s="10"/>
      <c r="O263" s="10"/>
      <c r="P263" s="10"/>
      <c r="Q263" s="10"/>
    </row>
    <row r="264" spans="9:17" s="6" customFormat="1">
      <c r="I264" s="10"/>
      <c r="J264" s="10"/>
      <c r="K264" s="10"/>
      <c r="L264" s="10" t="s">
        <v>569</v>
      </c>
      <c r="M264" s="10"/>
      <c r="N264" s="10"/>
      <c r="O264" s="10"/>
      <c r="P264" s="10"/>
      <c r="Q264" s="10"/>
    </row>
    <row r="265" spans="9:17" s="6" customFormat="1">
      <c r="I265" s="10"/>
      <c r="J265" s="10"/>
      <c r="K265" s="10"/>
      <c r="L265" s="10" t="s">
        <v>570</v>
      </c>
      <c r="M265" s="10"/>
      <c r="N265" s="10"/>
      <c r="O265" s="10"/>
      <c r="P265" s="10"/>
      <c r="Q265" s="10"/>
    </row>
    <row r="266" spans="9:17" s="6" customFormat="1">
      <c r="I266" s="10"/>
      <c r="J266" s="10"/>
      <c r="K266" s="10"/>
      <c r="L266" s="10" t="s">
        <v>571</v>
      </c>
      <c r="M266" s="10"/>
      <c r="N266" s="10"/>
      <c r="O266" s="10"/>
      <c r="P266" s="10"/>
      <c r="Q266" s="10"/>
    </row>
    <row r="267" spans="9:17" s="6" customFormat="1">
      <c r="I267" s="10"/>
      <c r="J267" s="10"/>
      <c r="K267" s="10"/>
      <c r="L267" s="10" t="s">
        <v>572</v>
      </c>
      <c r="M267" s="10"/>
      <c r="N267" s="10"/>
      <c r="O267" s="10"/>
      <c r="P267" s="10"/>
      <c r="Q267" s="10"/>
    </row>
    <row r="268" spans="9:17" s="6" customFormat="1">
      <c r="I268" s="10"/>
      <c r="J268" s="10"/>
      <c r="K268" s="10"/>
      <c r="L268" s="10" t="s">
        <v>573</v>
      </c>
      <c r="M268" s="10"/>
      <c r="N268" s="10"/>
      <c r="O268" s="10"/>
      <c r="P268" s="10"/>
      <c r="Q268" s="10"/>
    </row>
    <row r="269" spans="9:17" s="6" customFormat="1">
      <c r="I269" s="10"/>
      <c r="J269" s="10"/>
      <c r="K269" s="10"/>
      <c r="L269" s="10" t="s">
        <v>574</v>
      </c>
      <c r="M269" s="10"/>
      <c r="N269" s="10"/>
      <c r="O269" s="10"/>
      <c r="P269" s="10"/>
      <c r="Q269" s="10"/>
    </row>
    <row r="270" spans="9:17" s="6" customFormat="1">
      <c r="I270" s="10"/>
      <c r="J270" s="10"/>
      <c r="K270" s="10"/>
      <c r="L270" s="10" t="s">
        <v>575</v>
      </c>
      <c r="M270" s="10"/>
      <c r="N270" s="10"/>
      <c r="O270" s="10"/>
      <c r="P270" s="10"/>
      <c r="Q270" s="10"/>
    </row>
    <row r="271" spans="9:17" s="6" customFormat="1">
      <c r="I271" s="10"/>
      <c r="J271" s="10"/>
      <c r="K271" s="10"/>
      <c r="L271" s="10" t="s">
        <v>576</v>
      </c>
      <c r="M271" s="10"/>
      <c r="N271" s="10"/>
      <c r="O271" s="10"/>
      <c r="P271" s="10"/>
      <c r="Q271" s="10"/>
    </row>
    <row r="272" spans="9:17" s="6" customFormat="1">
      <c r="I272" s="10"/>
      <c r="J272" s="10"/>
      <c r="K272" s="10"/>
      <c r="L272" s="10" t="s">
        <v>577</v>
      </c>
      <c r="M272" s="10"/>
      <c r="N272" s="10"/>
      <c r="O272" s="10"/>
      <c r="P272" s="10"/>
      <c r="Q272" s="10"/>
    </row>
    <row r="273" spans="9:17" s="6" customFormat="1">
      <c r="I273" s="10"/>
      <c r="J273" s="10"/>
      <c r="K273" s="10"/>
      <c r="L273" s="10" t="s">
        <v>578</v>
      </c>
      <c r="M273" s="10"/>
      <c r="N273" s="10"/>
      <c r="O273" s="10"/>
      <c r="P273" s="10"/>
      <c r="Q273" s="10"/>
    </row>
    <row r="274" spans="9:17" s="6" customFormat="1">
      <c r="I274" s="10"/>
      <c r="J274" s="10"/>
      <c r="K274" s="10"/>
      <c r="L274" s="10" t="s">
        <v>579</v>
      </c>
      <c r="M274" s="10"/>
      <c r="N274" s="10"/>
      <c r="O274" s="10"/>
      <c r="P274" s="10"/>
      <c r="Q274" s="10"/>
    </row>
    <row r="275" spans="9:17" s="6" customFormat="1">
      <c r="I275" s="10"/>
      <c r="J275" s="10"/>
      <c r="K275" s="10"/>
      <c r="L275" s="10" t="s">
        <v>580</v>
      </c>
      <c r="M275" s="10"/>
      <c r="N275" s="10"/>
      <c r="O275" s="10"/>
      <c r="P275" s="10"/>
      <c r="Q275" s="10"/>
    </row>
    <row r="276" spans="9:17" s="6" customFormat="1">
      <c r="I276" s="10"/>
      <c r="J276" s="10"/>
      <c r="K276" s="10"/>
      <c r="L276" s="10" t="s">
        <v>581</v>
      </c>
      <c r="M276" s="10"/>
      <c r="N276" s="10"/>
      <c r="O276" s="10"/>
      <c r="P276" s="10"/>
      <c r="Q276" s="10"/>
    </row>
    <row r="277" spans="9:17" s="6" customFormat="1">
      <c r="I277" s="10"/>
      <c r="J277" s="10"/>
      <c r="K277" s="10"/>
      <c r="L277" s="10" t="s">
        <v>582</v>
      </c>
      <c r="M277" s="10"/>
      <c r="N277" s="10"/>
      <c r="O277" s="10"/>
      <c r="P277" s="10"/>
      <c r="Q277" s="10"/>
    </row>
    <row r="278" spans="9:17" s="6" customFormat="1">
      <c r="I278" s="10"/>
      <c r="J278" s="10"/>
      <c r="K278" s="10"/>
      <c r="L278" s="10" t="s">
        <v>583</v>
      </c>
      <c r="M278" s="10"/>
      <c r="N278" s="10"/>
      <c r="O278" s="10"/>
      <c r="P278" s="10"/>
      <c r="Q278" s="10"/>
    </row>
    <row r="279" spans="9:17" s="6" customFormat="1">
      <c r="I279" s="10"/>
      <c r="J279" s="10"/>
      <c r="K279" s="10"/>
      <c r="L279" s="10" t="s">
        <v>584</v>
      </c>
      <c r="M279" s="10"/>
      <c r="N279" s="10"/>
      <c r="O279" s="10"/>
      <c r="P279" s="10"/>
      <c r="Q279" s="10"/>
    </row>
    <row r="280" spans="9:17" s="6" customFormat="1">
      <c r="I280" s="10"/>
      <c r="J280" s="10"/>
      <c r="K280" s="10"/>
      <c r="L280" s="10" t="s">
        <v>585</v>
      </c>
      <c r="M280" s="10"/>
      <c r="N280" s="10"/>
      <c r="O280" s="10"/>
      <c r="P280" s="10"/>
      <c r="Q280" s="10"/>
    </row>
    <row r="281" spans="9:17" s="6" customFormat="1">
      <c r="I281" s="10"/>
      <c r="J281" s="10"/>
      <c r="K281" s="10"/>
      <c r="L281" s="10" t="s">
        <v>586</v>
      </c>
      <c r="M281" s="10"/>
      <c r="N281" s="10"/>
      <c r="O281" s="10"/>
      <c r="P281" s="10"/>
      <c r="Q281" s="10"/>
    </row>
    <row r="282" spans="9:17" s="6" customFormat="1">
      <c r="I282" s="10"/>
      <c r="J282" s="10"/>
      <c r="K282" s="10"/>
      <c r="L282" s="10" t="s">
        <v>587</v>
      </c>
      <c r="M282" s="10"/>
      <c r="N282" s="10"/>
      <c r="O282" s="10"/>
      <c r="P282" s="10"/>
      <c r="Q282" s="10"/>
    </row>
    <row r="283" spans="9:17" s="6" customFormat="1">
      <c r="I283" s="10"/>
      <c r="J283" s="10"/>
      <c r="K283" s="10"/>
      <c r="L283" s="10" t="s">
        <v>588</v>
      </c>
      <c r="M283" s="10"/>
      <c r="N283" s="10"/>
      <c r="O283" s="10"/>
      <c r="P283" s="10"/>
      <c r="Q283" s="10"/>
    </row>
    <row r="284" spans="9:17" s="6" customFormat="1">
      <c r="I284" s="10"/>
      <c r="J284" s="10"/>
      <c r="K284" s="10"/>
      <c r="L284" s="10" t="s">
        <v>589</v>
      </c>
      <c r="M284" s="10"/>
      <c r="N284" s="10"/>
      <c r="O284" s="10"/>
      <c r="P284" s="10"/>
      <c r="Q284" s="10"/>
    </row>
    <row r="285" spans="9:17" s="6" customFormat="1">
      <c r="I285" s="10"/>
      <c r="J285" s="10"/>
      <c r="K285" s="10"/>
      <c r="L285" s="10" t="s">
        <v>590</v>
      </c>
      <c r="M285" s="10"/>
      <c r="N285" s="10"/>
      <c r="O285" s="10"/>
      <c r="P285" s="10"/>
      <c r="Q285" s="10"/>
    </row>
    <row r="286" spans="9:17" s="6" customFormat="1">
      <c r="I286" s="10"/>
      <c r="J286" s="10"/>
      <c r="K286" s="10"/>
      <c r="L286" s="10" t="s">
        <v>591</v>
      </c>
      <c r="M286" s="10"/>
      <c r="N286" s="10"/>
      <c r="O286" s="10"/>
      <c r="P286" s="10"/>
      <c r="Q286" s="10"/>
    </row>
    <row r="287" spans="9:17" s="6" customFormat="1">
      <c r="I287" s="10"/>
      <c r="J287" s="10"/>
      <c r="K287" s="10"/>
      <c r="L287" s="10" t="s">
        <v>592</v>
      </c>
      <c r="M287" s="10"/>
      <c r="N287" s="10"/>
      <c r="O287" s="10"/>
      <c r="P287" s="10"/>
      <c r="Q287" s="10"/>
    </row>
    <row r="288" spans="9:17" s="6" customFormat="1">
      <c r="I288" s="10"/>
      <c r="J288" s="10"/>
      <c r="K288" s="10"/>
      <c r="L288" s="10" t="s">
        <v>593</v>
      </c>
      <c r="M288" s="10"/>
      <c r="N288" s="10"/>
      <c r="O288" s="10"/>
      <c r="P288" s="10"/>
      <c r="Q288" s="10"/>
    </row>
    <row r="289" spans="9:17" s="6" customFormat="1">
      <c r="I289" s="10"/>
      <c r="J289" s="10"/>
      <c r="K289" s="10"/>
      <c r="L289" s="10" t="s">
        <v>594</v>
      </c>
      <c r="M289" s="10"/>
      <c r="N289" s="10"/>
      <c r="O289" s="10"/>
      <c r="P289" s="10"/>
      <c r="Q289" s="10"/>
    </row>
    <row r="290" spans="9:17" s="6" customFormat="1">
      <c r="I290" s="10"/>
      <c r="J290" s="10"/>
      <c r="K290" s="10"/>
      <c r="L290" s="10" t="s">
        <v>595</v>
      </c>
      <c r="M290" s="10"/>
      <c r="N290" s="10"/>
      <c r="O290" s="10"/>
      <c r="P290" s="10"/>
      <c r="Q290" s="10"/>
    </row>
    <row r="291" spans="9:17" s="6" customFormat="1">
      <c r="I291" s="10"/>
      <c r="J291" s="10"/>
      <c r="K291" s="10"/>
      <c r="L291" s="10" t="s">
        <v>596</v>
      </c>
      <c r="M291" s="10"/>
      <c r="N291" s="10"/>
      <c r="O291" s="10"/>
      <c r="P291" s="10"/>
      <c r="Q291" s="10"/>
    </row>
    <row r="292" spans="9:17" s="6" customFormat="1">
      <c r="I292" s="10"/>
      <c r="J292" s="10"/>
      <c r="K292" s="10"/>
      <c r="L292" s="10" t="s">
        <v>597</v>
      </c>
      <c r="M292" s="10"/>
      <c r="N292" s="10"/>
      <c r="O292" s="10"/>
      <c r="P292" s="10"/>
      <c r="Q292" s="10"/>
    </row>
    <row r="293" spans="9:17" s="6" customFormat="1">
      <c r="I293" s="10"/>
      <c r="J293" s="10"/>
      <c r="K293" s="10"/>
      <c r="L293" s="10" t="s">
        <v>598</v>
      </c>
      <c r="M293" s="10"/>
      <c r="N293" s="10"/>
      <c r="O293" s="10"/>
      <c r="P293" s="10"/>
      <c r="Q293" s="10"/>
    </row>
    <row r="294" spans="9:17" s="6" customFormat="1">
      <c r="I294" s="10"/>
      <c r="J294" s="10"/>
      <c r="K294" s="10"/>
      <c r="L294" s="10" t="s">
        <v>599</v>
      </c>
      <c r="M294" s="10"/>
      <c r="N294" s="10"/>
      <c r="O294" s="10"/>
      <c r="P294" s="10"/>
      <c r="Q294" s="10"/>
    </row>
    <row r="295" spans="9:17" s="6" customFormat="1">
      <c r="I295" s="10"/>
      <c r="J295" s="10"/>
      <c r="K295" s="10"/>
      <c r="L295" s="10" t="s">
        <v>600</v>
      </c>
      <c r="M295" s="10"/>
      <c r="N295" s="10"/>
      <c r="O295" s="10"/>
      <c r="P295" s="10"/>
      <c r="Q295" s="10"/>
    </row>
    <row r="296" spans="9:17" s="6" customFormat="1">
      <c r="I296" s="10"/>
      <c r="J296" s="10"/>
      <c r="K296" s="10"/>
      <c r="L296" s="10" t="s">
        <v>601</v>
      </c>
      <c r="M296" s="10"/>
      <c r="N296" s="10"/>
      <c r="O296" s="10"/>
      <c r="P296" s="10"/>
      <c r="Q296" s="10"/>
    </row>
    <row r="297" spans="9:17" s="6" customFormat="1">
      <c r="I297" s="10"/>
      <c r="J297" s="10"/>
      <c r="K297" s="10"/>
      <c r="L297" s="10" t="s">
        <v>602</v>
      </c>
      <c r="M297" s="10"/>
      <c r="N297" s="10"/>
      <c r="O297" s="10"/>
      <c r="P297" s="10"/>
      <c r="Q297" s="10"/>
    </row>
    <row r="298" spans="9:17" s="6" customFormat="1">
      <c r="I298" s="10"/>
      <c r="J298" s="10"/>
      <c r="K298" s="10"/>
      <c r="L298" s="10" t="s">
        <v>603</v>
      </c>
      <c r="M298" s="10"/>
      <c r="N298" s="10"/>
      <c r="O298" s="10"/>
      <c r="P298" s="10"/>
      <c r="Q298" s="10"/>
    </row>
    <row r="299" spans="9:17" s="6" customFormat="1">
      <c r="I299" s="10"/>
      <c r="J299" s="10"/>
      <c r="K299" s="10"/>
      <c r="L299" s="10" t="s">
        <v>604</v>
      </c>
      <c r="M299" s="10"/>
      <c r="N299" s="10"/>
      <c r="O299" s="10"/>
      <c r="P299" s="10"/>
      <c r="Q299" s="10"/>
    </row>
    <row r="300" spans="9:17" s="6" customFormat="1">
      <c r="I300" s="10"/>
      <c r="J300" s="10"/>
      <c r="K300" s="10"/>
      <c r="L300" s="10" t="s">
        <v>605</v>
      </c>
      <c r="M300" s="10"/>
      <c r="N300" s="10"/>
      <c r="O300" s="10"/>
      <c r="P300" s="10"/>
      <c r="Q300" s="10"/>
    </row>
    <row r="301" spans="9:17" s="6" customFormat="1">
      <c r="I301" s="10"/>
      <c r="J301" s="10"/>
      <c r="K301" s="10"/>
      <c r="L301" s="10" t="s">
        <v>606</v>
      </c>
      <c r="M301" s="10"/>
      <c r="N301" s="10"/>
      <c r="O301" s="10"/>
      <c r="P301" s="10"/>
      <c r="Q301" s="10"/>
    </row>
    <row r="302" spans="9:17" s="6" customFormat="1">
      <c r="I302" s="10"/>
      <c r="J302" s="10"/>
      <c r="K302" s="10"/>
      <c r="L302" s="10" t="s">
        <v>607</v>
      </c>
      <c r="M302" s="10"/>
      <c r="N302" s="10"/>
      <c r="O302" s="10"/>
      <c r="P302" s="10"/>
      <c r="Q302" s="10"/>
    </row>
    <row r="303" spans="9:17" s="6" customFormat="1">
      <c r="I303" s="10"/>
      <c r="J303" s="10"/>
      <c r="K303" s="10"/>
      <c r="L303" s="10" t="s">
        <v>608</v>
      </c>
      <c r="M303" s="10"/>
      <c r="N303" s="10"/>
      <c r="O303" s="10"/>
      <c r="P303" s="10"/>
      <c r="Q303" s="10"/>
    </row>
    <row r="304" spans="9:17" s="6" customFormat="1">
      <c r="I304" s="10"/>
      <c r="J304" s="10"/>
      <c r="K304" s="10"/>
      <c r="L304" s="10" t="s">
        <v>609</v>
      </c>
      <c r="M304" s="10"/>
      <c r="N304" s="10"/>
      <c r="O304" s="10"/>
      <c r="P304" s="10"/>
      <c r="Q304" s="10"/>
    </row>
    <row r="305" spans="9:17" s="6" customFormat="1">
      <c r="I305" s="10"/>
      <c r="J305" s="10"/>
      <c r="K305" s="10"/>
      <c r="L305" s="10" t="s">
        <v>610</v>
      </c>
      <c r="M305" s="10"/>
      <c r="N305" s="10"/>
      <c r="O305" s="10"/>
      <c r="P305" s="10"/>
      <c r="Q305" s="10"/>
    </row>
    <row r="306" spans="9:17" s="6" customFormat="1">
      <c r="I306" s="10"/>
      <c r="J306" s="10"/>
      <c r="K306" s="10"/>
      <c r="L306" s="10" t="s">
        <v>611</v>
      </c>
      <c r="M306" s="10"/>
      <c r="N306" s="10"/>
      <c r="O306" s="10"/>
      <c r="P306" s="10"/>
      <c r="Q306" s="10"/>
    </row>
    <row r="307" spans="9:17" s="6" customFormat="1">
      <c r="I307" s="10"/>
      <c r="J307" s="10"/>
      <c r="K307" s="10"/>
      <c r="L307" s="10" t="s">
        <v>612</v>
      </c>
      <c r="M307" s="10"/>
      <c r="N307" s="10"/>
      <c r="O307" s="10"/>
      <c r="P307" s="10"/>
      <c r="Q307" s="10"/>
    </row>
    <row r="308" spans="9:17" s="6" customFormat="1">
      <c r="I308" s="10"/>
      <c r="J308" s="10"/>
      <c r="K308" s="10"/>
      <c r="L308" s="10" t="s">
        <v>613</v>
      </c>
      <c r="M308" s="10"/>
      <c r="N308" s="10"/>
      <c r="O308" s="10"/>
      <c r="P308" s="10"/>
      <c r="Q308" s="10"/>
    </row>
    <row r="309" spans="9:17" s="6" customFormat="1">
      <c r="I309" s="10"/>
      <c r="J309" s="10"/>
      <c r="K309" s="10"/>
      <c r="L309" s="10" t="s">
        <v>614</v>
      </c>
      <c r="M309" s="10"/>
      <c r="N309" s="10"/>
      <c r="O309" s="10"/>
      <c r="P309" s="10"/>
      <c r="Q309" s="10"/>
    </row>
    <row r="310" spans="9:17" s="6" customFormat="1">
      <c r="I310" s="10"/>
      <c r="J310" s="10"/>
      <c r="K310" s="10"/>
      <c r="L310" s="10" t="s">
        <v>615</v>
      </c>
      <c r="M310" s="10"/>
      <c r="N310" s="10"/>
      <c r="O310" s="10"/>
      <c r="P310" s="10"/>
      <c r="Q310" s="10"/>
    </row>
    <row r="311" spans="9:17" s="6" customFormat="1">
      <c r="I311" s="10"/>
      <c r="J311" s="10"/>
      <c r="K311" s="10"/>
      <c r="L311" s="10" t="s">
        <v>616</v>
      </c>
      <c r="M311" s="10"/>
      <c r="N311" s="10"/>
      <c r="O311" s="10"/>
      <c r="P311" s="10"/>
      <c r="Q311" s="10"/>
    </row>
    <row r="312" spans="9:17" s="6" customFormat="1">
      <c r="I312" s="10"/>
      <c r="J312" s="10"/>
      <c r="K312" s="10"/>
      <c r="L312" s="10" t="s">
        <v>617</v>
      </c>
      <c r="M312" s="10"/>
      <c r="N312" s="10"/>
      <c r="O312" s="10"/>
      <c r="P312" s="10"/>
      <c r="Q312" s="10"/>
    </row>
    <row r="313" spans="9:17" s="6" customFormat="1">
      <c r="I313" s="10"/>
      <c r="J313" s="10"/>
      <c r="K313" s="10"/>
      <c r="L313" s="10" t="s">
        <v>618</v>
      </c>
      <c r="M313" s="10"/>
      <c r="N313" s="10"/>
      <c r="O313" s="10"/>
      <c r="P313" s="10"/>
      <c r="Q313" s="10"/>
    </row>
    <row r="314" spans="9:17" s="6" customFormat="1">
      <c r="I314" s="10"/>
      <c r="J314" s="10"/>
      <c r="K314" s="10"/>
      <c r="L314" s="10" t="s">
        <v>619</v>
      </c>
      <c r="M314" s="10"/>
      <c r="N314" s="10"/>
      <c r="O314" s="10"/>
      <c r="P314" s="10"/>
      <c r="Q314" s="10"/>
    </row>
    <row r="315" spans="9:17" s="6" customFormat="1">
      <c r="I315" s="10"/>
      <c r="J315" s="10"/>
      <c r="K315" s="10"/>
      <c r="L315" s="10" t="s">
        <v>620</v>
      </c>
      <c r="M315" s="10"/>
      <c r="N315" s="10"/>
      <c r="O315" s="10"/>
      <c r="P315" s="10"/>
      <c r="Q315" s="10"/>
    </row>
    <row r="316" spans="9:17" s="6" customFormat="1">
      <c r="I316" s="10"/>
      <c r="J316" s="10"/>
      <c r="K316" s="10"/>
      <c r="L316" s="10" t="s">
        <v>621</v>
      </c>
      <c r="M316" s="10"/>
      <c r="N316" s="10"/>
      <c r="O316" s="10"/>
      <c r="P316" s="10"/>
      <c r="Q316" s="10"/>
    </row>
    <row r="317" spans="9:17" s="6" customFormat="1">
      <c r="I317" s="10"/>
      <c r="J317" s="10"/>
      <c r="K317" s="10"/>
      <c r="L317" s="10" t="s">
        <v>622</v>
      </c>
      <c r="M317" s="10"/>
      <c r="N317" s="10"/>
      <c r="O317" s="10"/>
      <c r="P317" s="10"/>
      <c r="Q317" s="10"/>
    </row>
    <row r="318" spans="9:17" s="6" customFormat="1">
      <c r="I318" s="10"/>
      <c r="J318" s="10"/>
      <c r="K318" s="10"/>
      <c r="L318" s="10" t="s">
        <v>623</v>
      </c>
      <c r="M318" s="10"/>
      <c r="N318" s="10"/>
      <c r="O318" s="10"/>
      <c r="P318" s="10"/>
      <c r="Q318" s="10"/>
    </row>
    <row r="319" spans="9:17" s="6" customFormat="1">
      <c r="I319" s="10"/>
      <c r="J319" s="10"/>
      <c r="K319" s="10"/>
      <c r="L319" s="10" t="s">
        <v>624</v>
      </c>
      <c r="M319" s="10"/>
      <c r="N319" s="10"/>
      <c r="O319" s="10"/>
      <c r="P319" s="10"/>
      <c r="Q319" s="10"/>
    </row>
    <row r="320" spans="9:17" s="6" customFormat="1">
      <c r="I320" s="10"/>
      <c r="J320" s="10"/>
      <c r="K320" s="10"/>
      <c r="L320" s="10" t="s">
        <v>625</v>
      </c>
      <c r="M320" s="10"/>
      <c r="N320" s="10"/>
      <c r="O320" s="10"/>
      <c r="P320" s="10"/>
      <c r="Q320" s="10"/>
    </row>
    <row r="321" spans="9:17" s="6" customFormat="1">
      <c r="I321" s="10"/>
      <c r="J321" s="10"/>
      <c r="K321" s="10"/>
      <c r="L321" s="10" t="s">
        <v>626</v>
      </c>
      <c r="M321" s="10"/>
      <c r="N321" s="10"/>
      <c r="O321" s="10"/>
      <c r="P321" s="10"/>
      <c r="Q321" s="10"/>
    </row>
    <row r="322" spans="9:17" s="6" customFormat="1">
      <c r="I322" s="10"/>
      <c r="J322" s="10"/>
      <c r="K322" s="10"/>
      <c r="L322" s="10" t="s">
        <v>627</v>
      </c>
      <c r="M322" s="10"/>
      <c r="N322" s="10"/>
      <c r="O322" s="10"/>
      <c r="P322" s="10"/>
      <c r="Q322" s="10"/>
    </row>
    <row r="323" spans="9:17" s="6" customFormat="1">
      <c r="I323" s="10"/>
      <c r="J323" s="10"/>
      <c r="K323" s="10"/>
      <c r="L323" s="10" t="s">
        <v>628</v>
      </c>
      <c r="M323" s="10"/>
      <c r="N323" s="10"/>
      <c r="O323" s="10"/>
      <c r="P323" s="10"/>
      <c r="Q323" s="10"/>
    </row>
    <row r="324" spans="9:17" s="6" customFormat="1">
      <c r="I324" s="10"/>
      <c r="J324" s="10"/>
      <c r="K324" s="10"/>
      <c r="L324" s="10" t="s">
        <v>629</v>
      </c>
      <c r="M324" s="10"/>
      <c r="N324" s="10"/>
      <c r="O324" s="10"/>
      <c r="P324" s="10"/>
      <c r="Q324" s="10"/>
    </row>
    <row r="325" spans="9:17" s="6" customFormat="1">
      <c r="I325" s="10"/>
      <c r="J325" s="10"/>
      <c r="K325" s="10"/>
      <c r="L325" s="10" t="s">
        <v>630</v>
      </c>
      <c r="M325" s="10"/>
      <c r="N325" s="10"/>
      <c r="O325" s="10"/>
      <c r="P325" s="10"/>
      <c r="Q325" s="10"/>
    </row>
    <row r="326" spans="9:17" s="6" customFormat="1">
      <c r="I326" s="10"/>
      <c r="J326" s="10"/>
      <c r="K326" s="10"/>
      <c r="L326" s="10" t="s">
        <v>631</v>
      </c>
      <c r="M326" s="10"/>
      <c r="N326" s="10"/>
      <c r="O326" s="10"/>
      <c r="P326" s="10"/>
      <c r="Q326" s="10"/>
    </row>
    <row r="327" spans="9:17" s="6" customFormat="1">
      <c r="I327" s="10"/>
      <c r="J327" s="10"/>
      <c r="K327" s="10"/>
      <c r="L327" s="10" t="s">
        <v>632</v>
      </c>
      <c r="M327" s="10"/>
      <c r="N327" s="10"/>
      <c r="O327" s="10"/>
      <c r="P327" s="10"/>
      <c r="Q327" s="10"/>
    </row>
    <row r="328" spans="9:17" s="6" customFormat="1">
      <c r="I328" s="10"/>
      <c r="J328" s="10"/>
      <c r="K328" s="10"/>
      <c r="L328" s="10" t="s">
        <v>633</v>
      </c>
      <c r="M328" s="10"/>
      <c r="N328" s="10"/>
      <c r="O328" s="10"/>
      <c r="P328" s="10"/>
      <c r="Q328" s="10"/>
    </row>
    <row r="329" spans="9:17" s="6" customFormat="1">
      <c r="I329" s="10"/>
      <c r="J329" s="10"/>
      <c r="K329" s="10"/>
      <c r="L329" s="10" t="s">
        <v>634</v>
      </c>
      <c r="M329" s="10"/>
      <c r="N329" s="10"/>
      <c r="O329" s="10"/>
      <c r="P329" s="10"/>
      <c r="Q329" s="10"/>
    </row>
    <row r="330" spans="9:17" s="6" customFormat="1">
      <c r="I330" s="10"/>
      <c r="J330" s="10"/>
      <c r="K330" s="10"/>
      <c r="L330" s="10" t="s">
        <v>635</v>
      </c>
      <c r="M330" s="10"/>
      <c r="N330" s="10"/>
      <c r="O330" s="10"/>
      <c r="P330" s="10"/>
      <c r="Q330" s="10"/>
    </row>
    <row r="331" spans="9:17" s="6" customFormat="1">
      <c r="I331" s="10"/>
      <c r="J331" s="10"/>
      <c r="K331" s="10"/>
      <c r="L331" s="10" t="s">
        <v>636</v>
      </c>
      <c r="M331" s="10"/>
      <c r="N331" s="10"/>
      <c r="O331" s="10"/>
      <c r="P331" s="10"/>
      <c r="Q331" s="10"/>
    </row>
    <row r="332" spans="9:17" s="6" customFormat="1">
      <c r="I332" s="10"/>
      <c r="J332" s="10"/>
      <c r="K332" s="10"/>
      <c r="L332" s="10" t="s">
        <v>637</v>
      </c>
      <c r="M332" s="10"/>
      <c r="N332" s="10"/>
      <c r="O332" s="10"/>
      <c r="P332" s="10"/>
      <c r="Q332" s="10"/>
    </row>
    <row r="333" spans="9:17" s="6" customFormat="1">
      <c r="I333" s="10"/>
      <c r="J333" s="10"/>
      <c r="K333" s="10"/>
      <c r="L333" s="10" t="s">
        <v>638</v>
      </c>
      <c r="M333" s="10"/>
      <c r="N333" s="10"/>
      <c r="O333" s="10"/>
      <c r="P333" s="10"/>
      <c r="Q333" s="10"/>
    </row>
    <row r="334" spans="9:17" s="6" customFormat="1">
      <c r="I334" s="10"/>
      <c r="J334" s="10"/>
      <c r="K334" s="10"/>
      <c r="L334" s="10" t="s">
        <v>639</v>
      </c>
      <c r="M334" s="10"/>
      <c r="N334" s="10"/>
      <c r="O334" s="10"/>
      <c r="P334" s="10"/>
      <c r="Q334" s="10"/>
    </row>
    <row r="335" spans="9:17" s="6" customFormat="1">
      <c r="I335" s="10"/>
      <c r="J335" s="10"/>
      <c r="K335" s="10"/>
      <c r="L335" s="10" t="s">
        <v>640</v>
      </c>
      <c r="M335" s="10"/>
      <c r="N335" s="10"/>
      <c r="O335" s="10"/>
      <c r="P335" s="10"/>
      <c r="Q335" s="10"/>
    </row>
    <row r="336" spans="9:17" s="6" customFormat="1">
      <c r="I336" s="10"/>
      <c r="J336" s="10"/>
      <c r="K336" s="10"/>
      <c r="L336" s="10" t="s">
        <v>641</v>
      </c>
      <c r="M336" s="10"/>
      <c r="N336" s="10"/>
      <c r="O336" s="10"/>
      <c r="P336" s="10"/>
      <c r="Q336" s="10"/>
    </row>
    <row r="337" spans="9:17" s="6" customFormat="1">
      <c r="I337" s="10"/>
      <c r="J337" s="10"/>
      <c r="K337" s="10"/>
      <c r="L337" s="10" t="s">
        <v>642</v>
      </c>
      <c r="M337" s="10"/>
      <c r="N337" s="10"/>
      <c r="O337" s="10"/>
      <c r="P337" s="10"/>
      <c r="Q337" s="10"/>
    </row>
    <row r="338" spans="9:17" s="6" customFormat="1">
      <c r="I338" s="10"/>
      <c r="J338" s="10"/>
      <c r="K338" s="10"/>
      <c r="L338" s="10" t="s">
        <v>643</v>
      </c>
      <c r="M338" s="10"/>
      <c r="N338" s="10"/>
      <c r="O338" s="10"/>
      <c r="P338" s="10"/>
      <c r="Q338" s="10"/>
    </row>
    <row r="339" spans="9:17" s="6" customFormat="1">
      <c r="I339" s="10"/>
      <c r="J339" s="10"/>
      <c r="K339" s="10"/>
      <c r="L339" s="10" t="s">
        <v>644</v>
      </c>
      <c r="M339" s="10"/>
      <c r="N339" s="10"/>
      <c r="O339" s="10"/>
      <c r="P339" s="10"/>
      <c r="Q339" s="10"/>
    </row>
    <row r="340" spans="9:17" s="6" customFormat="1">
      <c r="I340" s="10"/>
      <c r="J340" s="10"/>
      <c r="K340" s="10"/>
      <c r="L340" s="10" t="s">
        <v>645</v>
      </c>
      <c r="M340" s="10"/>
      <c r="N340" s="10"/>
      <c r="O340" s="10"/>
      <c r="P340" s="10"/>
      <c r="Q340" s="10"/>
    </row>
    <row r="341" spans="9:17" s="6" customFormat="1">
      <c r="I341" s="10"/>
      <c r="J341" s="10"/>
      <c r="K341" s="10"/>
      <c r="L341" s="10" t="s">
        <v>646</v>
      </c>
      <c r="M341" s="10"/>
      <c r="N341" s="10"/>
      <c r="O341" s="10"/>
      <c r="P341" s="10"/>
      <c r="Q341" s="10"/>
    </row>
    <row r="342" spans="9:17" s="6" customFormat="1">
      <c r="I342" s="10"/>
      <c r="J342" s="10"/>
      <c r="K342" s="10"/>
      <c r="L342" s="10" t="s">
        <v>647</v>
      </c>
      <c r="M342" s="10"/>
      <c r="N342" s="10"/>
      <c r="O342" s="10"/>
      <c r="P342" s="10"/>
      <c r="Q342" s="10"/>
    </row>
    <row r="343" spans="9:17" s="6" customFormat="1">
      <c r="I343" s="10"/>
      <c r="J343" s="10"/>
      <c r="K343" s="10"/>
      <c r="L343" s="10" t="s">
        <v>648</v>
      </c>
      <c r="M343" s="10"/>
      <c r="N343" s="10"/>
      <c r="O343" s="10"/>
      <c r="P343" s="10"/>
      <c r="Q343" s="10"/>
    </row>
    <row r="344" spans="9:17" s="6" customFormat="1">
      <c r="I344" s="10"/>
      <c r="J344" s="10"/>
      <c r="K344" s="10"/>
      <c r="L344" s="10" t="s">
        <v>649</v>
      </c>
      <c r="M344" s="10"/>
      <c r="N344" s="10"/>
      <c r="O344" s="10"/>
      <c r="P344" s="10"/>
      <c r="Q344" s="10"/>
    </row>
    <row r="345" spans="9:17" s="6" customFormat="1">
      <c r="I345" s="10"/>
      <c r="J345" s="10"/>
      <c r="K345" s="10"/>
      <c r="L345" s="10" t="s">
        <v>650</v>
      </c>
      <c r="M345" s="10"/>
      <c r="N345" s="10"/>
      <c r="O345" s="10"/>
      <c r="P345" s="10"/>
      <c r="Q345" s="10"/>
    </row>
    <row r="346" spans="9:17" s="6" customFormat="1">
      <c r="I346" s="10"/>
      <c r="J346" s="10"/>
      <c r="K346" s="10"/>
      <c r="L346" s="10" t="s">
        <v>651</v>
      </c>
      <c r="M346" s="10"/>
      <c r="N346" s="10"/>
      <c r="O346" s="10"/>
      <c r="P346" s="10"/>
      <c r="Q346" s="10"/>
    </row>
    <row r="347" spans="9:17" s="6" customFormat="1">
      <c r="I347" s="10"/>
      <c r="J347" s="10"/>
      <c r="K347" s="10"/>
      <c r="L347" s="10" t="s">
        <v>652</v>
      </c>
      <c r="M347" s="10"/>
      <c r="N347" s="10"/>
      <c r="O347" s="10"/>
      <c r="P347" s="10"/>
      <c r="Q347" s="10"/>
    </row>
    <row r="348" spans="9:17" s="6" customFormat="1">
      <c r="I348" s="10"/>
      <c r="J348" s="10"/>
      <c r="K348" s="10"/>
      <c r="L348" s="10" t="s">
        <v>653</v>
      </c>
      <c r="M348" s="10"/>
      <c r="N348" s="10"/>
      <c r="O348" s="10"/>
      <c r="P348" s="10"/>
      <c r="Q348" s="10"/>
    </row>
    <row r="349" spans="9:17" s="6" customFormat="1">
      <c r="I349" s="10"/>
      <c r="J349" s="10"/>
      <c r="K349" s="10"/>
      <c r="L349" s="10" t="s">
        <v>654</v>
      </c>
      <c r="M349" s="10"/>
      <c r="N349" s="10"/>
      <c r="O349" s="10"/>
      <c r="P349" s="10"/>
      <c r="Q349" s="10"/>
    </row>
    <row r="350" spans="9:17" s="6" customFormat="1">
      <c r="I350" s="10"/>
      <c r="J350" s="10"/>
      <c r="K350" s="10"/>
      <c r="L350" s="10" t="s">
        <v>655</v>
      </c>
      <c r="M350" s="10"/>
      <c r="N350" s="10"/>
      <c r="O350" s="10"/>
      <c r="P350" s="10"/>
      <c r="Q350" s="10"/>
    </row>
    <row r="351" spans="9:17" s="6" customFormat="1">
      <c r="I351" s="10"/>
      <c r="J351" s="10"/>
      <c r="K351" s="10"/>
      <c r="L351" s="10" t="s">
        <v>656</v>
      </c>
      <c r="M351" s="10"/>
      <c r="N351" s="10"/>
      <c r="O351" s="10"/>
      <c r="P351" s="10"/>
      <c r="Q351" s="10"/>
    </row>
    <row r="352" spans="9:17" s="6" customFormat="1">
      <c r="I352" s="10"/>
      <c r="J352" s="10"/>
      <c r="K352" s="10"/>
      <c r="L352" s="10" t="s">
        <v>657</v>
      </c>
      <c r="M352" s="10"/>
      <c r="N352" s="10"/>
      <c r="O352" s="10"/>
      <c r="P352" s="10"/>
      <c r="Q352" s="10"/>
    </row>
    <row r="353" spans="9:17" s="6" customFormat="1">
      <c r="I353" s="10"/>
      <c r="J353" s="10"/>
      <c r="K353" s="10"/>
      <c r="L353" s="10" t="s">
        <v>658</v>
      </c>
      <c r="M353" s="10"/>
      <c r="N353" s="10"/>
      <c r="O353" s="10"/>
      <c r="P353" s="10"/>
      <c r="Q353" s="10"/>
    </row>
    <row r="354" spans="9:17" s="6" customFormat="1">
      <c r="I354" s="10"/>
      <c r="J354" s="10"/>
      <c r="K354" s="10"/>
      <c r="L354" s="10" t="s">
        <v>659</v>
      </c>
      <c r="M354" s="10"/>
      <c r="N354" s="10"/>
      <c r="O354" s="10"/>
      <c r="P354" s="10"/>
      <c r="Q354" s="10"/>
    </row>
    <row r="355" spans="9:17" s="6" customFormat="1">
      <c r="I355" s="10"/>
      <c r="J355" s="10"/>
      <c r="K355" s="10"/>
      <c r="L355" s="10" t="s">
        <v>660</v>
      </c>
      <c r="M355" s="10"/>
      <c r="N355" s="10"/>
      <c r="O355" s="10"/>
      <c r="P355" s="10"/>
      <c r="Q355" s="10"/>
    </row>
    <row r="356" spans="9:17" s="6" customFormat="1">
      <c r="I356" s="10"/>
      <c r="J356" s="10"/>
      <c r="K356" s="10"/>
      <c r="L356" s="10" t="s">
        <v>661</v>
      </c>
      <c r="M356" s="10"/>
      <c r="N356" s="10"/>
      <c r="O356" s="10"/>
      <c r="P356" s="10"/>
      <c r="Q356" s="10"/>
    </row>
    <row r="357" spans="9:17" s="6" customFormat="1">
      <c r="I357" s="10"/>
      <c r="J357" s="10"/>
      <c r="K357" s="10"/>
      <c r="L357" s="10" t="s">
        <v>662</v>
      </c>
      <c r="M357" s="10"/>
      <c r="N357" s="10"/>
      <c r="O357" s="10"/>
      <c r="P357" s="10"/>
      <c r="Q357" s="10"/>
    </row>
    <row r="358" spans="9:17" s="6" customFormat="1">
      <c r="I358" s="10"/>
      <c r="J358" s="10"/>
      <c r="K358" s="10"/>
      <c r="L358" s="10" t="s">
        <v>663</v>
      </c>
      <c r="M358" s="10"/>
      <c r="N358" s="10"/>
      <c r="O358" s="10"/>
      <c r="P358" s="10"/>
      <c r="Q358" s="10"/>
    </row>
    <row r="359" spans="9:17" s="6" customFormat="1">
      <c r="I359" s="10"/>
      <c r="J359" s="10"/>
      <c r="K359" s="10"/>
      <c r="L359" s="10" t="s">
        <v>664</v>
      </c>
      <c r="M359" s="10"/>
      <c r="N359" s="10"/>
      <c r="O359" s="10"/>
      <c r="P359" s="10"/>
      <c r="Q359" s="10"/>
    </row>
    <row r="360" spans="9:17" s="6" customFormat="1">
      <c r="I360" s="10"/>
      <c r="J360" s="10"/>
      <c r="K360" s="10"/>
      <c r="L360" s="10" t="s">
        <v>665</v>
      </c>
      <c r="M360" s="10"/>
      <c r="N360" s="10"/>
      <c r="O360" s="10"/>
      <c r="P360" s="10"/>
      <c r="Q360" s="10"/>
    </row>
    <row r="361" spans="9:17" s="6" customFormat="1">
      <c r="I361" s="10"/>
      <c r="J361" s="10"/>
      <c r="K361" s="10"/>
      <c r="L361" s="10" t="s">
        <v>666</v>
      </c>
      <c r="M361" s="10"/>
      <c r="N361" s="10"/>
      <c r="O361" s="10"/>
      <c r="P361" s="10"/>
      <c r="Q361" s="10"/>
    </row>
    <row r="362" spans="9:17" s="6" customFormat="1">
      <c r="I362" s="10"/>
      <c r="J362" s="10"/>
      <c r="K362" s="10"/>
      <c r="L362" s="10" t="s">
        <v>667</v>
      </c>
      <c r="M362" s="10"/>
      <c r="N362" s="10"/>
      <c r="O362" s="10"/>
      <c r="P362" s="10"/>
      <c r="Q362" s="10"/>
    </row>
    <row r="363" spans="9:17" s="6" customFormat="1">
      <c r="I363" s="10"/>
      <c r="J363" s="10"/>
      <c r="K363" s="10"/>
      <c r="L363" s="10" t="s">
        <v>668</v>
      </c>
      <c r="M363" s="10"/>
      <c r="N363" s="10"/>
      <c r="O363" s="10"/>
      <c r="P363" s="10"/>
      <c r="Q363" s="10"/>
    </row>
    <row r="364" spans="9:17" s="6" customFormat="1">
      <c r="I364" s="10"/>
      <c r="J364" s="10"/>
      <c r="K364" s="10"/>
      <c r="L364" s="10" t="s">
        <v>669</v>
      </c>
      <c r="M364" s="10"/>
      <c r="N364" s="10"/>
      <c r="O364" s="10"/>
      <c r="P364" s="10"/>
      <c r="Q364" s="10"/>
    </row>
    <row r="365" spans="9:17" s="6" customFormat="1">
      <c r="I365" s="10"/>
      <c r="J365" s="10"/>
      <c r="K365" s="10"/>
      <c r="L365" s="10" t="s">
        <v>670</v>
      </c>
      <c r="M365" s="10"/>
      <c r="N365" s="10"/>
      <c r="O365" s="10"/>
      <c r="P365" s="10"/>
      <c r="Q365" s="10"/>
    </row>
    <row r="366" spans="9:17" s="6" customFormat="1">
      <c r="I366" s="10"/>
      <c r="J366" s="10"/>
      <c r="K366" s="10"/>
      <c r="L366" s="10" t="s">
        <v>671</v>
      </c>
      <c r="M366" s="10"/>
      <c r="N366" s="10"/>
      <c r="O366" s="10"/>
      <c r="P366" s="10"/>
      <c r="Q366" s="10"/>
    </row>
    <row r="367" spans="9:17" s="6" customFormat="1">
      <c r="I367" s="10"/>
      <c r="J367" s="10"/>
      <c r="K367" s="10"/>
      <c r="L367" s="10" t="s">
        <v>672</v>
      </c>
      <c r="M367" s="10"/>
      <c r="N367" s="10"/>
      <c r="O367" s="10"/>
      <c r="P367" s="10"/>
      <c r="Q367" s="10"/>
    </row>
    <row r="368" spans="9:17" s="6" customFormat="1">
      <c r="I368" s="10"/>
      <c r="J368" s="10"/>
      <c r="K368" s="10"/>
      <c r="L368" s="10" t="s">
        <v>673</v>
      </c>
      <c r="M368" s="10"/>
      <c r="N368" s="10"/>
      <c r="O368" s="10"/>
      <c r="P368" s="10"/>
      <c r="Q368" s="10"/>
    </row>
    <row r="369" spans="9:17" s="6" customFormat="1">
      <c r="I369" s="10"/>
      <c r="J369" s="10"/>
      <c r="K369" s="10"/>
      <c r="L369" s="10" t="s">
        <v>674</v>
      </c>
      <c r="M369" s="10"/>
      <c r="N369" s="10"/>
      <c r="O369" s="10"/>
      <c r="P369" s="10"/>
      <c r="Q369" s="10"/>
    </row>
    <row r="370" spans="9:17" s="6" customFormat="1">
      <c r="I370" s="10"/>
      <c r="J370" s="10"/>
      <c r="K370" s="10"/>
      <c r="L370" s="10" t="s">
        <v>675</v>
      </c>
      <c r="M370" s="10"/>
      <c r="N370" s="10"/>
      <c r="O370" s="10"/>
      <c r="P370" s="10"/>
      <c r="Q370" s="10"/>
    </row>
    <row r="371" spans="9:17" s="6" customFormat="1">
      <c r="I371" s="10"/>
      <c r="J371" s="10"/>
      <c r="K371" s="10"/>
      <c r="L371" s="10" t="s">
        <v>676</v>
      </c>
      <c r="M371" s="10"/>
      <c r="N371" s="10"/>
      <c r="O371" s="10"/>
      <c r="P371" s="10"/>
      <c r="Q371" s="10"/>
    </row>
    <row r="372" spans="9:17" s="6" customFormat="1">
      <c r="I372" s="10"/>
      <c r="J372" s="10"/>
      <c r="K372" s="10"/>
      <c r="L372" s="10" t="s">
        <v>677</v>
      </c>
      <c r="M372" s="10"/>
      <c r="N372" s="10"/>
      <c r="O372" s="10"/>
      <c r="P372" s="10"/>
      <c r="Q372" s="10"/>
    </row>
    <row r="373" spans="9:17" s="6" customFormat="1">
      <c r="I373" s="10"/>
      <c r="J373" s="10"/>
      <c r="K373" s="10"/>
      <c r="L373" s="10" t="s">
        <v>678</v>
      </c>
      <c r="M373" s="10"/>
      <c r="N373" s="10"/>
      <c r="O373" s="10"/>
      <c r="P373" s="10"/>
      <c r="Q373" s="10"/>
    </row>
    <row r="374" spans="9:17" s="6" customFormat="1">
      <c r="I374" s="10"/>
      <c r="J374" s="10"/>
      <c r="K374" s="10"/>
      <c r="L374" s="10" t="s">
        <v>679</v>
      </c>
      <c r="M374" s="10"/>
      <c r="N374" s="10"/>
      <c r="O374" s="10"/>
      <c r="P374" s="10"/>
      <c r="Q374" s="10"/>
    </row>
    <row r="375" spans="9:17" s="6" customFormat="1">
      <c r="I375" s="10"/>
      <c r="J375" s="10"/>
      <c r="K375" s="10"/>
      <c r="L375" s="10" t="s">
        <v>680</v>
      </c>
      <c r="M375" s="10"/>
      <c r="N375" s="10"/>
      <c r="O375" s="10"/>
      <c r="P375" s="10"/>
      <c r="Q375" s="10"/>
    </row>
    <row r="376" spans="9:17" s="6" customFormat="1">
      <c r="I376" s="10"/>
      <c r="J376" s="10"/>
      <c r="K376" s="10"/>
      <c r="L376" s="10" t="s">
        <v>681</v>
      </c>
      <c r="M376" s="10"/>
      <c r="N376" s="10"/>
      <c r="O376" s="10"/>
      <c r="P376" s="10"/>
      <c r="Q376" s="10"/>
    </row>
    <row r="377" spans="9:17" s="6" customFormat="1">
      <c r="I377" s="10"/>
      <c r="J377" s="10"/>
      <c r="K377" s="10"/>
      <c r="L377" s="10" t="s">
        <v>682</v>
      </c>
      <c r="M377" s="10"/>
      <c r="N377" s="10"/>
      <c r="O377" s="10"/>
      <c r="P377" s="10"/>
      <c r="Q377" s="10"/>
    </row>
    <row r="378" spans="9:17" s="6" customFormat="1">
      <c r="I378" s="10"/>
      <c r="J378" s="10"/>
      <c r="K378" s="10"/>
      <c r="L378" s="10" t="s">
        <v>683</v>
      </c>
      <c r="M378" s="10"/>
      <c r="N378" s="10"/>
      <c r="O378" s="10"/>
      <c r="P378" s="10"/>
      <c r="Q378" s="10"/>
    </row>
    <row r="379" spans="9:17" s="6" customFormat="1">
      <c r="I379" s="10"/>
      <c r="J379" s="10"/>
      <c r="K379" s="10"/>
      <c r="L379" s="10" t="s">
        <v>684</v>
      </c>
      <c r="M379" s="10"/>
      <c r="N379" s="10"/>
      <c r="O379" s="10"/>
      <c r="P379" s="10"/>
      <c r="Q379" s="10"/>
    </row>
    <row r="380" spans="9:17" s="6" customFormat="1">
      <c r="I380" s="10"/>
      <c r="J380" s="10"/>
      <c r="K380" s="10"/>
      <c r="L380" s="10" t="s">
        <v>685</v>
      </c>
      <c r="M380" s="10"/>
      <c r="N380" s="10"/>
      <c r="O380" s="10"/>
      <c r="P380" s="10"/>
      <c r="Q380" s="10"/>
    </row>
    <row r="381" spans="9:17" s="6" customFormat="1">
      <c r="I381" s="10"/>
      <c r="J381" s="10"/>
      <c r="K381" s="10"/>
      <c r="L381" s="10" t="s">
        <v>686</v>
      </c>
      <c r="M381" s="10"/>
      <c r="N381" s="10"/>
      <c r="O381" s="10"/>
      <c r="P381" s="10"/>
      <c r="Q381" s="10"/>
    </row>
    <row r="382" spans="9:17" s="6" customFormat="1">
      <c r="I382" s="10"/>
      <c r="J382" s="10"/>
      <c r="K382" s="10"/>
      <c r="L382" s="10" t="s">
        <v>687</v>
      </c>
      <c r="M382" s="10"/>
      <c r="N382" s="10"/>
      <c r="O382" s="10"/>
      <c r="P382" s="10"/>
      <c r="Q382" s="10"/>
    </row>
    <row r="383" spans="9:17" s="6" customFormat="1">
      <c r="I383" s="10"/>
      <c r="J383" s="10"/>
      <c r="K383" s="10"/>
      <c r="L383" s="10" t="s">
        <v>688</v>
      </c>
      <c r="M383" s="10"/>
      <c r="N383" s="10"/>
      <c r="O383" s="10"/>
      <c r="P383" s="10"/>
      <c r="Q383" s="10"/>
    </row>
    <row r="384" spans="9:17" s="6" customFormat="1">
      <c r="I384" s="10"/>
      <c r="J384" s="10"/>
      <c r="K384" s="10"/>
      <c r="L384" s="10" t="s">
        <v>689</v>
      </c>
      <c r="M384" s="10"/>
      <c r="N384" s="10"/>
      <c r="O384" s="10"/>
      <c r="P384" s="10"/>
      <c r="Q384" s="10"/>
    </row>
    <row r="385" spans="9:17" s="6" customFormat="1">
      <c r="I385" s="10"/>
      <c r="J385" s="10"/>
      <c r="K385" s="10"/>
      <c r="L385" s="10" t="s">
        <v>690</v>
      </c>
      <c r="M385" s="10"/>
      <c r="N385" s="10"/>
      <c r="O385" s="10"/>
      <c r="P385" s="10"/>
      <c r="Q385" s="10"/>
    </row>
    <row r="386" spans="9:17" s="6" customFormat="1">
      <c r="I386" s="10"/>
      <c r="J386" s="10"/>
      <c r="K386" s="10"/>
      <c r="L386" s="10" t="s">
        <v>691</v>
      </c>
      <c r="M386" s="10"/>
      <c r="N386" s="10"/>
      <c r="O386" s="10"/>
      <c r="P386" s="10"/>
      <c r="Q386" s="10"/>
    </row>
    <row r="387" spans="9:17" s="6" customFormat="1">
      <c r="I387" s="10"/>
      <c r="J387" s="10"/>
      <c r="K387" s="10"/>
      <c r="L387" s="10" t="s">
        <v>692</v>
      </c>
      <c r="M387" s="10"/>
      <c r="N387" s="10"/>
      <c r="O387" s="10"/>
      <c r="P387" s="10"/>
      <c r="Q387" s="10"/>
    </row>
    <row r="388" spans="9:17" s="6" customFormat="1">
      <c r="I388" s="10"/>
      <c r="J388" s="10"/>
      <c r="K388" s="10"/>
      <c r="L388" s="10" t="s">
        <v>693</v>
      </c>
      <c r="M388" s="10"/>
      <c r="N388" s="10"/>
      <c r="O388" s="10"/>
      <c r="P388" s="10"/>
      <c r="Q388" s="10"/>
    </row>
    <row r="389" spans="9:17" s="6" customFormat="1">
      <c r="I389" s="10"/>
      <c r="J389" s="10"/>
      <c r="K389" s="10"/>
      <c r="L389" s="10" t="s">
        <v>694</v>
      </c>
      <c r="M389" s="10"/>
      <c r="N389" s="10"/>
      <c r="O389" s="10"/>
      <c r="P389" s="10"/>
      <c r="Q389" s="10"/>
    </row>
    <row r="390" spans="9:17" s="6" customFormat="1">
      <c r="I390" s="10"/>
      <c r="J390" s="10"/>
      <c r="K390" s="10"/>
      <c r="L390" s="10" t="s">
        <v>695</v>
      </c>
      <c r="M390" s="10"/>
      <c r="N390" s="10"/>
      <c r="O390" s="10"/>
      <c r="P390" s="10"/>
      <c r="Q390" s="10"/>
    </row>
    <row r="391" spans="9:17" s="6" customFormat="1">
      <c r="I391" s="10"/>
      <c r="J391" s="10"/>
      <c r="K391" s="10"/>
      <c r="L391" s="10" t="s">
        <v>696</v>
      </c>
      <c r="M391" s="10"/>
      <c r="N391" s="10"/>
      <c r="O391" s="10"/>
      <c r="P391" s="10"/>
      <c r="Q391" s="10"/>
    </row>
    <row r="392" spans="9:17" s="6" customFormat="1">
      <c r="I392" s="10"/>
      <c r="J392" s="10"/>
      <c r="K392" s="10"/>
      <c r="L392" s="10" t="s">
        <v>697</v>
      </c>
      <c r="M392" s="10"/>
      <c r="N392" s="10"/>
      <c r="O392" s="10"/>
      <c r="P392" s="10"/>
      <c r="Q392" s="10"/>
    </row>
    <row r="393" spans="9:17" s="6" customFormat="1">
      <c r="I393" s="10"/>
      <c r="J393" s="10"/>
      <c r="K393" s="10"/>
      <c r="L393" s="10" t="s">
        <v>698</v>
      </c>
      <c r="M393" s="10"/>
      <c r="N393" s="10"/>
      <c r="O393" s="10"/>
      <c r="P393" s="10"/>
      <c r="Q393" s="10"/>
    </row>
    <row r="394" spans="9:17" s="6" customFormat="1">
      <c r="I394" s="10"/>
      <c r="J394" s="10"/>
      <c r="K394" s="10"/>
      <c r="L394" s="10" t="s">
        <v>699</v>
      </c>
      <c r="M394" s="10"/>
      <c r="N394" s="10"/>
      <c r="O394" s="10"/>
      <c r="P394" s="10"/>
      <c r="Q394" s="10"/>
    </row>
    <row r="395" spans="9:17" s="6" customFormat="1">
      <c r="I395" s="10"/>
      <c r="J395" s="10"/>
      <c r="K395" s="10"/>
      <c r="L395" s="10" t="s">
        <v>700</v>
      </c>
      <c r="M395" s="10"/>
      <c r="N395" s="10"/>
      <c r="O395" s="10"/>
      <c r="P395" s="10"/>
      <c r="Q395" s="10"/>
    </row>
    <row r="396" spans="9:17" s="6" customFormat="1">
      <c r="I396" s="10"/>
      <c r="J396" s="10"/>
      <c r="K396" s="10"/>
      <c r="L396" s="10" t="s">
        <v>701</v>
      </c>
      <c r="M396" s="10"/>
      <c r="N396" s="10"/>
      <c r="O396" s="10"/>
      <c r="P396" s="10"/>
      <c r="Q396" s="10"/>
    </row>
    <row r="397" spans="9:17" s="6" customFormat="1">
      <c r="I397" s="10"/>
      <c r="J397" s="10"/>
      <c r="K397" s="10"/>
      <c r="L397" s="10" t="s">
        <v>702</v>
      </c>
      <c r="M397" s="10"/>
      <c r="N397" s="10"/>
      <c r="O397" s="10"/>
      <c r="P397" s="10"/>
      <c r="Q397" s="10"/>
    </row>
    <row r="398" spans="9:17" s="6" customFormat="1">
      <c r="I398" s="10"/>
      <c r="J398" s="10"/>
      <c r="K398" s="10"/>
      <c r="L398" s="10" t="s">
        <v>703</v>
      </c>
      <c r="M398" s="10"/>
      <c r="N398" s="10"/>
      <c r="O398" s="10"/>
      <c r="P398" s="10"/>
      <c r="Q398" s="10"/>
    </row>
    <row r="399" spans="9:17" s="6" customFormat="1">
      <c r="I399" s="10"/>
      <c r="J399" s="10"/>
      <c r="K399" s="10"/>
      <c r="L399" s="10" t="s">
        <v>704</v>
      </c>
      <c r="M399" s="10"/>
      <c r="N399" s="10"/>
      <c r="O399" s="10"/>
      <c r="P399" s="10"/>
      <c r="Q399" s="10"/>
    </row>
    <row r="400" spans="9:17" s="6" customFormat="1">
      <c r="I400" s="10"/>
      <c r="J400" s="10"/>
      <c r="K400" s="10"/>
      <c r="L400" s="10" t="s">
        <v>705</v>
      </c>
      <c r="M400" s="10"/>
      <c r="N400" s="10"/>
      <c r="O400" s="10"/>
      <c r="P400" s="10"/>
      <c r="Q400" s="10"/>
    </row>
    <row r="401" spans="9:17" s="6" customFormat="1">
      <c r="I401" s="10"/>
      <c r="J401" s="10"/>
      <c r="K401" s="10"/>
      <c r="L401" s="10" t="s">
        <v>706</v>
      </c>
      <c r="M401" s="10"/>
      <c r="N401" s="10"/>
      <c r="O401" s="10"/>
      <c r="P401" s="10"/>
      <c r="Q401" s="10"/>
    </row>
    <row r="402" spans="9:17" s="6" customFormat="1">
      <c r="I402" s="10"/>
      <c r="J402" s="10"/>
      <c r="K402" s="10"/>
      <c r="L402" s="10" t="s">
        <v>707</v>
      </c>
      <c r="M402" s="10"/>
      <c r="N402" s="10"/>
      <c r="O402" s="10"/>
      <c r="P402" s="10"/>
      <c r="Q402" s="10"/>
    </row>
    <row r="403" spans="9:17" s="6" customFormat="1">
      <c r="I403" s="10"/>
      <c r="J403" s="10"/>
      <c r="K403" s="10"/>
      <c r="L403" s="10" t="s">
        <v>708</v>
      </c>
      <c r="M403" s="10"/>
      <c r="N403" s="10"/>
      <c r="O403" s="10"/>
      <c r="P403" s="10"/>
      <c r="Q403" s="10"/>
    </row>
    <row r="404" spans="9:17" s="6" customFormat="1">
      <c r="I404" s="10"/>
      <c r="J404" s="10"/>
      <c r="K404" s="10"/>
      <c r="L404" s="10" t="s">
        <v>709</v>
      </c>
      <c r="M404" s="10"/>
      <c r="N404" s="10"/>
      <c r="O404" s="10"/>
      <c r="P404" s="10"/>
      <c r="Q404" s="10"/>
    </row>
    <row r="405" spans="9:17" s="6" customFormat="1">
      <c r="I405" s="10"/>
      <c r="J405" s="10"/>
      <c r="K405" s="10"/>
      <c r="L405" s="10" t="s">
        <v>710</v>
      </c>
      <c r="M405" s="10"/>
      <c r="N405" s="10"/>
      <c r="O405" s="10"/>
      <c r="P405" s="10"/>
      <c r="Q405" s="10"/>
    </row>
    <row r="406" spans="9:17" s="6" customFormat="1">
      <c r="I406" s="10"/>
      <c r="J406" s="10"/>
      <c r="K406" s="10"/>
      <c r="L406" s="10" t="s">
        <v>711</v>
      </c>
      <c r="M406" s="10"/>
      <c r="N406" s="10"/>
      <c r="O406" s="10"/>
      <c r="P406" s="10"/>
      <c r="Q406" s="10"/>
    </row>
    <row r="407" spans="9:17" s="6" customFormat="1">
      <c r="I407" s="10"/>
      <c r="J407" s="10"/>
      <c r="K407" s="10"/>
      <c r="L407" s="10" t="s">
        <v>712</v>
      </c>
      <c r="M407" s="10"/>
      <c r="N407" s="10"/>
      <c r="O407" s="10"/>
      <c r="P407" s="10"/>
      <c r="Q407" s="10"/>
    </row>
    <row r="408" spans="9:17" s="6" customFormat="1">
      <c r="I408" s="10"/>
      <c r="J408" s="10"/>
      <c r="K408" s="10"/>
      <c r="L408" s="10" t="s">
        <v>713</v>
      </c>
      <c r="M408" s="10"/>
      <c r="N408" s="10"/>
      <c r="O408" s="10"/>
      <c r="P408" s="10"/>
      <c r="Q408" s="10"/>
    </row>
    <row r="409" spans="9:17" s="6" customFormat="1">
      <c r="I409" s="10"/>
      <c r="J409" s="10"/>
      <c r="K409" s="10"/>
      <c r="L409" s="10" t="s">
        <v>714</v>
      </c>
      <c r="M409" s="10"/>
      <c r="N409" s="10"/>
      <c r="O409" s="10"/>
      <c r="P409" s="10"/>
      <c r="Q409" s="10"/>
    </row>
    <row r="410" spans="9:17" s="6" customFormat="1">
      <c r="I410" s="10"/>
      <c r="J410" s="10"/>
      <c r="K410" s="10"/>
      <c r="L410" s="10" t="s">
        <v>715</v>
      </c>
      <c r="M410" s="10"/>
      <c r="N410" s="10"/>
      <c r="O410" s="10"/>
      <c r="P410" s="10"/>
      <c r="Q410" s="10"/>
    </row>
    <row r="411" spans="9:17" s="6" customFormat="1">
      <c r="I411" s="10"/>
      <c r="J411" s="10"/>
      <c r="K411" s="10"/>
      <c r="L411" s="10" t="s">
        <v>716</v>
      </c>
      <c r="M411" s="10"/>
      <c r="N411" s="10"/>
      <c r="O411" s="10"/>
      <c r="P411" s="10"/>
      <c r="Q411" s="10"/>
    </row>
    <row r="412" spans="9:17" s="6" customFormat="1">
      <c r="I412" s="10"/>
      <c r="J412" s="10"/>
      <c r="K412" s="10"/>
      <c r="L412" s="10" t="s">
        <v>717</v>
      </c>
      <c r="M412" s="10"/>
      <c r="N412" s="10"/>
      <c r="O412" s="10"/>
      <c r="P412" s="10"/>
      <c r="Q412" s="10"/>
    </row>
    <row r="413" spans="9:17" s="6" customFormat="1">
      <c r="I413" s="10"/>
      <c r="J413" s="10"/>
      <c r="K413" s="10"/>
      <c r="L413" s="10" t="s">
        <v>718</v>
      </c>
      <c r="M413" s="10"/>
      <c r="N413" s="10"/>
      <c r="O413" s="10"/>
      <c r="P413" s="10"/>
      <c r="Q413" s="10"/>
    </row>
    <row r="414" spans="9:17" s="6" customFormat="1">
      <c r="I414" s="10"/>
      <c r="J414" s="10"/>
      <c r="K414" s="10"/>
      <c r="L414" s="10" t="s">
        <v>719</v>
      </c>
      <c r="M414" s="10"/>
      <c r="N414" s="10"/>
      <c r="O414" s="10"/>
      <c r="P414" s="10"/>
      <c r="Q414" s="10"/>
    </row>
    <row r="415" spans="9:17" s="6" customFormat="1">
      <c r="I415" s="10"/>
      <c r="J415" s="10"/>
      <c r="K415" s="10"/>
      <c r="L415" s="10" t="s">
        <v>720</v>
      </c>
      <c r="M415" s="10"/>
      <c r="N415" s="10"/>
      <c r="O415" s="10"/>
      <c r="P415" s="10"/>
      <c r="Q415" s="10"/>
    </row>
    <row r="416" spans="9:17" s="6" customFormat="1">
      <c r="I416" s="10"/>
      <c r="J416" s="10"/>
      <c r="K416" s="10"/>
      <c r="L416" s="10" t="s">
        <v>721</v>
      </c>
      <c r="M416" s="10"/>
      <c r="N416" s="10"/>
      <c r="O416" s="10"/>
      <c r="P416" s="10"/>
      <c r="Q416" s="10"/>
    </row>
    <row r="417" spans="9:17" s="6" customFormat="1">
      <c r="I417" s="10"/>
      <c r="J417" s="10"/>
      <c r="K417" s="10"/>
      <c r="L417" s="10" t="s">
        <v>722</v>
      </c>
      <c r="M417" s="10"/>
      <c r="N417" s="10"/>
      <c r="O417" s="10"/>
      <c r="P417" s="10"/>
      <c r="Q417" s="10"/>
    </row>
    <row r="418" spans="9:17" s="6" customFormat="1">
      <c r="I418" s="10"/>
      <c r="J418" s="10"/>
      <c r="K418" s="10"/>
      <c r="L418" s="10" t="s">
        <v>723</v>
      </c>
      <c r="M418" s="10"/>
      <c r="N418" s="10"/>
      <c r="O418" s="10"/>
      <c r="P418" s="10"/>
      <c r="Q418" s="10"/>
    </row>
    <row r="419" spans="9:17" s="6" customFormat="1">
      <c r="I419" s="10"/>
      <c r="J419" s="10"/>
      <c r="K419" s="10"/>
      <c r="L419" s="10" t="s">
        <v>724</v>
      </c>
      <c r="M419" s="10"/>
      <c r="N419" s="10"/>
      <c r="O419" s="10"/>
      <c r="P419" s="10"/>
      <c r="Q419" s="10"/>
    </row>
    <row r="420" spans="9:17" s="6" customFormat="1">
      <c r="I420" s="10"/>
      <c r="J420" s="10"/>
      <c r="K420" s="10"/>
      <c r="L420" s="10" t="s">
        <v>725</v>
      </c>
      <c r="M420" s="10"/>
      <c r="N420" s="10"/>
      <c r="O420" s="10"/>
      <c r="P420" s="10"/>
      <c r="Q420" s="10"/>
    </row>
    <row r="421" spans="9:17" s="6" customFormat="1">
      <c r="I421" s="10"/>
      <c r="J421" s="10"/>
      <c r="K421" s="10"/>
      <c r="L421" s="10" t="s">
        <v>726</v>
      </c>
      <c r="M421" s="10"/>
      <c r="N421" s="10"/>
      <c r="O421" s="10"/>
      <c r="P421" s="10"/>
      <c r="Q421" s="10"/>
    </row>
    <row r="422" spans="9:17" s="6" customFormat="1">
      <c r="I422" s="10"/>
      <c r="J422" s="10"/>
      <c r="K422" s="10"/>
      <c r="L422" s="10" t="s">
        <v>727</v>
      </c>
      <c r="M422" s="10"/>
      <c r="N422" s="10"/>
      <c r="O422" s="10"/>
      <c r="P422" s="10"/>
      <c r="Q422" s="10"/>
    </row>
    <row r="423" spans="9:17" s="6" customFormat="1">
      <c r="I423" s="10"/>
      <c r="J423" s="10"/>
      <c r="K423" s="10"/>
      <c r="L423" s="10" t="s">
        <v>728</v>
      </c>
      <c r="M423" s="10"/>
      <c r="N423" s="10"/>
      <c r="O423" s="10"/>
      <c r="P423" s="10"/>
      <c r="Q423" s="10"/>
    </row>
    <row r="424" spans="9:17" s="6" customFormat="1">
      <c r="I424" s="10"/>
      <c r="J424" s="10"/>
      <c r="K424" s="10"/>
      <c r="L424" s="10" t="s">
        <v>729</v>
      </c>
      <c r="M424" s="10"/>
      <c r="N424" s="10"/>
      <c r="O424" s="10"/>
      <c r="P424" s="10"/>
      <c r="Q424" s="10"/>
    </row>
    <row r="425" spans="9:17" s="6" customFormat="1">
      <c r="I425" s="10"/>
      <c r="J425" s="10"/>
      <c r="K425" s="10"/>
      <c r="L425" s="10" t="s">
        <v>730</v>
      </c>
      <c r="M425" s="10"/>
      <c r="N425" s="10"/>
      <c r="O425" s="10"/>
      <c r="P425" s="10"/>
      <c r="Q425" s="10"/>
    </row>
    <row r="426" spans="9:17" s="6" customFormat="1">
      <c r="I426" s="10"/>
      <c r="J426" s="10"/>
      <c r="K426" s="10"/>
      <c r="L426" s="10" t="s">
        <v>731</v>
      </c>
      <c r="M426" s="10"/>
      <c r="N426" s="10"/>
      <c r="O426" s="10"/>
      <c r="P426" s="10"/>
      <c r="Q426" s="10"/>
    </row>
    <row r="427" spans="9:17" s="6" customFormat="1">
      <c r="I427" s="10"/>
      <c r="J427" s="10"/>
      <c r="K427" s="10"/>
      <c r="L427" s="10" t="s">
        <v>732</v>
      </c>
      <c r="M427" s="10"/>
      <c r="N427" s="10"/>
      <c r="O427" s="10"/>
      <c r="P427" s="10"/>
      <c r="Q427" s="10"/>
    </row>
    <row r="428" spans="9:17" s="6" customFormat="1">
      <c r="I428" s="10"/>
      <c r="J428" s="10"/>
      <c r="K428" s="10"/>
      <c r="L428" s="10" t="s">
        <v>733</v>
      </c>
      <c r="M428" s="10"/>
      <c r="N428" s="10"/>
      <c r="O428" s="10"/>
      <c r="P428" s="10"/>
      <c r="Q428" s="10"/>
    </row>
    <row r="429" spans="9:17" s="6" customFormat="1">
      <c r="I429" s="10"/>
      <c r="J429" s="10"/>
      <c r="K429" s="10"/>
      <c r="L429" s="10" t="s">
        <v>734</v>
      </c>
      <c r="M429" s="10"/>
      <c r="N429" s="10"/>
      <c r="O429" s="10"/>
      <c r="P429" s="10"/>
      <c r="Q429" s="10"/>
    </row>
    <row r="430" spans="9:17" s="6" customFormat="1">
      <c r="I430" s="10"/>
      <c r="J430" s="10"/>
      <c r="K430" s="10"/>
      <c r="L430" s="10" t="s">
        <v>735</v>
      </c>
      <c r="M430" s="10"/>
      <c r="N430" s="10"/>
      <c r="O430" s="10"/>
      <c r="P430" s="10"/>
      <c r="Q430" s="10"/>
    </row>
    <row r="431" spans="9:17" s="6" customFormat="1">
      <c r="I431" s="10"/>
      <c r="J431" s="10"/>
      <c r="K431" s="10"/>
      <c r="L431" s="10" t="s">
        <v>736</v>
      </c>
      <c r="M431" s="10"/>
      <c r="N431" s="10"/>
      <c r="O431" s="10"/>
      <c r="P431" s="10"/>
      <c r="Q431" s="10"/>
    </row>
    <row r="432" spans="9:17" s="6" customFormat="1">
      <c r="I432" s="10"/>
      <c r="J432" s="10"/>
      <c r="K432" s="10"/>
      <c r="L432" s="10" t="s">
        <v>737</v>
      </c>
      <c r="M432" s="10"/>
      <c r="N432" s="10"/>
      <c r="O432" s="10"/>
      <c r="P432" s="10"/>
      <c r="Q432" s="10"/>
    </row>
    <row r="433" spans="9:17" s="6" customFormat="1">
      <c r="I433" s="10"/>
      <c r="J433" s="10"/>
      <c r="K433" s="10"/>
      <c r="L433" s="10" t="s">
        <v>738</v>
      </c>
      <c r="M433" s="10"/>
      <c r="N433" s="10"/>
      <c r="O433" s="10"/>
      <c r="P433" s="10"/>
      <c r="Q433" s="10"/>
    </row>
    <row r="434" spans="9:17" s="6" customFormat="1">
      <c r="I434" s="10"/>
      <c r="J434" s="10"/>
      <c r="K434" s="10"/>
      <c r="L434" s="10" t="s">
        <v>739</v>
      </c>
      <c r="M434" s="10"/>
      <c r="N434" s="10"/>
      <c r="O434" s="10"/>
      <c r="P434" s="10"/>
      <c r="Q434" s="10"/>
    </row>
    <row r="435" spans="9:17" s="6" customFormat="1">
      <c r="I435" s="10"/>
      <c r="J435" s="10"/>
      <c r="K435" s="10"/>
      <c r="L435" s="10" t="s">
        <v>740</v>
      </c>
      <c r="M435" s="10"/>
      <c r="N435" s="10"/>
      <c r="O435" s="10"/>
      <c r="P435" s="10"/>
      <c r="Q435" s="10"/>
    </row>
    <row r="436" spans="9:17" s="6" customFormat="1">
      <c r="I436" s="10"/>
      <c r="J436" s="10"/>
      <c r="K436" s="10"/>
      <c r="L436" s="10" t="s">
        <v>741</v>
      </c>
      <c r="M436" s="10"/>
      <c r="N436" s="10"/>
      <c r="O436" s="10"/>
      <c r="P436" s="10"/>
      <c r="Q436" s="10"/>
    </row>
    <row r="437" spans="9:17" s="6" customFormat="1">
      <c r="I437" s="10"/>
      <c r="J437" s="10"/>
      <c r="K437" s="10"/>
      <c r="L437" s="10" t="s">
        <v>742</v>
      </c>
      <c r="M437" s="10"/>
      <c r="N437" s="10"/>
      <c r="O437" s="10"/>
      <c r="P437" s="10"/>
      <c r="Q437" s="10"/>
    </row>
    <row r="438" spans="9:17" s="6" customFormat="1">
      <c r="I438" s="10"/>
      <c r="J438" s="10"/>
      <c r="K438" s="10"/>
      <c r="L438" s="10" t="s">
        <v>743</v>
      </c>
      <c r="M438" s="10"/>
      <c r="N438" s="10"/>
      <c r="O438" s="10"/>
      <c r="P438" s="10"/>
      <c r="Q438" s="10"/>
    </row>
    <row r="439" spans="9:17" s="6" customFormat="1">
      <c r="I439" s="10"/>
      <c r="J439" s="10"/>
      <c r="K439" s="10"/>
      <c r="L439" s="10" t="s">
        <v>744</v>
      </c>
      <c r="M439" s="10"/>
      <c r="N439" s="10"/>
      <c r="O439" s="10"/>
      <c r="P439" s="10"/>
      <c r="Q439" s="10"/>
    </row>
    <row r="440" spans="9:17" s="6" customFormat="1">
      <c r="I440" s="10"/>
      <c r="J440" s="10"/>
      <c r="K440" s="10"/>
      <c r="L440" s="10" t="s">
        <v>745</v>
      </c>
      <c r="M440" s="10"/>
      <c r="N440" s="10"/>
      <c r="O440" s="10"/>
      <c r="P440" s="10"/>
      <c r="Q440" s="10"/>
    </row>
    <row r="441" spans="9:17" s="6" customFormat="1">
      <c r="I441" s="10"/>
      <c r="J441" s="10"/>
      <c r="K441" s="10"/>
      <c r="L441" s="10" t="s">
        <v>746</v>
      </c>
      <c r="M441" s="10"/>
      <c r="N441" s="10"/>
      <c r="O441" s="10"/>
      <c r="P441" s="10"/>
      <c r="Q441" s="10"/>
    </row>
    <row r="442" spans="9:17" s="6" customFormat="1">
      <c r="I442" s="10"/>
      <c r="J442" s="10"/>
      <c r="K442" s="10"/>
      <c r="L442" s="10" t="s">
        <v>747</v>
      </c>
      <c r="M442" s="10"/>
      <c r="N442" s="10"/>
      <c r="O442" s="10"/>
      <c r="P442" s="10"/>
      <c r="Q442" s="10"/>
    </row>
    <row r="443" spans="9:17" s="6" customFormat="1">
      <c r="I443" s="10"/>
      <c r="J443" s="10"/>
      <c r="K443" s="10"/>
      <c r="L443" s="10" t="s">
        <v>748</v>
      </c>
      <c r="M443" s="10"/>
      <c r="N443" s="10"/>
      <c r="O443" s="10"/>
      <c r="P443" s="10"/>
      <c r="Q443" s="10"/>
    </row>
    <row r="444" spans="9:17" s="6" customFormat="1">
      <c r="I444" s="10"/>
      <c r="J444" s="10"/>
      <c r="K444" s="10"/>
      <c r="L444" s="10" t="s">
        <v>749</v>
      </c>
      <c r="M444" s="10"/>
      <c r="N444" s="10"/>
      <c r="O444" s="10"/>
      <c r="P444" s="10"/>
      <c r="Q444" s="10"/>
    </row>
    <row r="445" spans="9:17" s="6" customFormat="1">
      <c r="I445" s="10"/>
      <c r="J445" s="10"/>
      <c r="K445" s="10"/>
      <c r="L445" s="10" t="s">
        <v>750</v>
      </c>
      <c r="M445" s="10"/>
      <c r="N445" s="10"/>
      <c r="O445" s="10"/>
      <c r="P445" s="10"/>
      <c r="Q445" s="10"/>
    </row>
    <row r="446" spans="9:17" s="6" customFormat="1">
      <c r="I446" s="10"/>
      <c r="J446" s="10"/>
      <c r="K446" s="10"/>
      <c r="L446" s="10" t="s">
        <v>751</v>
      </c>
      <c r="M446" s="10"/>
      <c r="N446" s="10"/>
      <c r="O446" s="10"/>
      <c r="P446" s="10"/>
      <c r="Q446" s="10"/>
    </row>
    <row r="447" spans="9:17" s="6" customFormat="1">
      <c r="I447" s="10"/>
      <c r="J447" s="10"/>
      <c r="K447" s="10"/>
      <c r="L447" s="10" t="s">
        <v>752</v>
      </c>
      <c r="M447" s="10"/>
      <c r="N447" s="10"/>
      <c r="O447" s="10"/>
      <c r="P447" s="10"/>
      <c r="Q447" s="10"/>
    </row>
    <row r="448" spans="9:17" s="6" customFormat="1">
      <c r="I448" s="10"/>
      <c r="J448" s="10"/>
      <c r="K448" s="10"/>
      <c r="L448" s="10" t="s">
        <v>753</v>
      </c>
      <c r="M448" s="10"/>
      <c r="N448" s="10"/>
      <c r="O448" s="10"/>
      <c r="P448" s="10"/>
      <c r="Q448" s="10"/>
    </row>
    <row r="449" spans="9:17" s="6" customFormat="1">
      <c r="I449" s="10"/>
      <c r="J449" s="10"/>
      <c r="K449" s="10"/>
      <c r="L449" s="10" t="s">
        <v>754</v>
      </c>
      <c r="M449" s="10"/>
      <c r="N449" s="10"/>
      <c r="O449" s="10"/>
      <c r="P449" s="10"/>
      <c r="Q449" s="10"/>
    </row>
    <row r="450" spans="9:17" s="6" customFormat="1">
      <c r="I450" s="10"/>
      <c r="J450" s="10"/>
      <c r="K450" s="10"/>
      <c r="L450" s="10" t="s">
        <v>755</v>
      </c>
      <c r="M450" s="10"/>
      <c r="N450" s="10"/>
      <c r="O450" s="10"/>
      <c r="P450" s="10"/>
      <c r="Q450" s="10"/>
    </row>
    <row r="451" spans="9:17" s="6" customFormat="1">
      <c r="I451" s="10"/>
      <c r="J451" s="10"/>
      <c r="K451" s="10"/>
      <c r="L451" s="10" t="s">
        <v>756</v>
      </c>
      <c r="M451" s="10"/>
      <c r="N451" s="10"/>
      <c r="O451" s="10"/>
      <c r="P451" s="10"/>
      <c r="Q451" s="10"/>
    </row>
    <row r="452" spans="9:17" s="6" customFormat="1">
      <c r="I452" s="10"/>
      <c r="J452" s="10"/>
      <c r="K452" s="10"/>
      <c r="L452" s="10" t="s">
        <v>757</v>
      </c>
      <c r="M452" s="10"/>
      <c r="N452" s="10"/>
      <c r="O452" s="10"/>
      <c r="P452" s="10"/>
      <c r="Q452" s="10"/>
    </row>
    <row r="453" spans="9:17" s="6" customFormat="1">
      <c r="I453" s="10"/>
      <c r="J453" s="10"/>
      <c r="K453" s="10"/>
      <c r="L453" s="10" t="s">
        <v>758</v>
      </c>
      <c r="M453" s="10"/>
      <c r="N453" s="10"/>
      <c r="O453" s="10"/>
      <c r="P453" s="10"/>
      <c r="Q453" s="10"/>
    </row>
    <row r="454" spans="9:17" s="6" customFormat="1">
      <c r="I454" s="10"/>
      <c r="J454" s="10"/>
      <c r="K454" s="10"/>
      <c r="L454" s="10" t="s">
        <v>759</v>
      </c>
      <c r="M454" s="10"/>
      <c r="N454" s="10"/>
      <c r="O454" s="10"/>
      <c r="P454" s="10"/>
      <c r="Q454" s="10"/>
    </row>
    <row r="455" spans="9:17" s="6" customFormat="1">
      <c r="I455" s="10"/>
      <c r="J455" s="10"/>
      <c r="K455" s="10"/>
      <c r="L455" s="10" t="s">
        <v>760</v>
      </c>
      <c r="M455" s="10"/>
      <c r="N455" s="10"/>
      <c r="O455" s="10"/>
      <c r="P455" s="10"/>
      <c r="Q455" s="10"/>
    </row>
    <row r="456" spans="9:17" s="6" customFormat="1">
      <c r="I456" s="10"/>
      <c r="J456" s="10"/>
      <c r="K456" s="10"/>
      <c r="L456" s="10" t="s">
        <v>761</v>
      </c>
      <c r="M456" s="10"/>
      <c r="N456" s="10"/>
      <c r="O456" s="10"/>
      <c r="P456" s="10"/>
      <c r="Q456" s="10"/>
    </row>
    <row r="457" spans="9:17" s="6" customFormat="1">
      <c r="I457" s="10"/>
      <c r="J457" s="10"/>
      <c r="K457" s="10"/>
      <c r="L457" s="10" t="s">
        <v>762</v>
      </c>
      <c r="M457" s="10"/>
      <c r="N457" s="10"/>
      <c r="O457" s="10"/>
      <c r="P457" s="10"/>
      <c r="Q457" s="10"/>
    </row>
    <row r="458" spans="9:17" s="6" customFormat="1">
      <c r="I458" s="10"/>
      <c r="J458" s="10"/>
      <c r="K458" s="10"/>
      <c r="L458" s="10" t="s">
        <v>763</v>
      </c>
      <c r="M458" s="10"/>
      <c r="N458" s="10"/>
      <c r="O458" s="10"/>
      <c r="P458" s="10"/>
      <c r="Q458" s="10"/>
    </row>
    <row r="459" spans="9:17" s="6" customFormat="1">
      <c r="I459" s="10"/>
      <c r="J459" s="10"/>
      <c r="K459" s="10"/>
      <c r="L459" s="10" t="s">
        <v>764</v>
      </c>
      <c r="M459" s="10"/>
      <c r="N459" s="10"/>
      <c r="O459" s="10"/>
      <c r="P459" s="10"/>
      <c r="Q459" s="10"/>
    </row>
    <row r="460" spans="9:17" s="6" customFormat="1">
      <c r="I460" s="10"/>
      <c r="J460" s="10"/>
      <c r="K460" s="10"/>
      <c r="L460" s="10" t="s">
        <v>765</v>
      </c>
      <c r="M460" s="10"/>
      <c r="N460" s="10"/>
      <c r="O460" s="10"/>
      <c r="P460" s="10"/>
      <c r="Q460" s="10"/>
    </row>
    <row r="461" spans="9:17" s="6" customFormat="1">
      <c r="I461" s="10"/>
      <c r="J461" s="10"/>
      <c r="K461" s="10"/>
      <c r="L461" s="10" t="s">
        <v>766</v>
      </c>
      <c r="M461" s="10"/>
      <c r="N461" s="10"/>
      <c r="O461" s="10"/>
      <c r="P461" s="10"/>
      <c r="Q461" s="10"/>
    </row>
    <row r="462" spans="9:17" s="6" customFormat="1">
      <c r="I462" s="10"/>
      <c r="J462" s="10"/>
      <c r="K462" s="10"/>
      <c r="L462" s="10" t="s">
        <v>767</v>
      </c>
      <c r="M462" s="10"/>
      <c r="N462" s="10"/>
      <c r="O462" s="10"/>
      <c r="P462" s="10"/>
      <c r="Q462" s="10"/>
    </row>
    <row r="463" spans="9:17" s="6" customFormat="1">
      <c r="I463" s="10"/>
      <c r="J463" s="10"/>
      <c r="K463" s="10"/>
      <c r="L463" s="10" t="s">
        <v>768</v>
      </c>
      <c r="M463" s="10"/>
      <c r="N463" s="10"/>
      <c r="O463" s="10"/>
      <c r="P463" s="10"/>
      <c r="Q463" s="10"/>
    </row>
    <row r="464" spans="9:17" s="6" customFormat="1">
      <c r="I464" s="10"/>
      <c r="J464" s="10"/>
      <c r="K464" s="10"/>
      <c r="L464" s="10" t="s">
        <v>769</v>
      </c>
      <c r="M464" s="10"/>
      <c r="N464" s="10"/>
      <c r="O464" s="10"/>
      <c r="P464" s="10"/>
      <c r="Q464" s="10"/>
    </row>
    <row r="465" spans="9:17" s="6" customFormat="1">
      <c r="I465" s="10"/>
      <c r="J465" s="10"/>
      <c r="K465" s="10"/>
      <c r="L465" s="10" t="s">
        <v>770</v>
      </c>
      <c r="M465" s="10"/>
      <c r="N465" s="10"/>
      <c r="O465" s="10"/>
      <c r="P465" s="10"/>
      <c r="Q465" s="10"/>
    </row>
    <row r="466" spans="9:17" s="6" customFormat="1">
      <c r="I466" s="10"/>
      <c r="J466" s="10"/>
      <c r="K466" s="10"/>
      <c r="L466" s="10" t="s">
        <v>771</v>
      </c>
      <c r="M466" s="10"/>
      <c r="N466" s="10"/>
      <c r="O466" s="10"/>
      <c r="P466" s="10"/>
      <c r="Q466" s="10"/>
    </row>
    <row r="467" spans="9:17" s="6" customFormat="1">
      <c r="I467" s="10"/>
      <c r="J467" s="10"/>
      <c r="K467" s="10"/>
      <c r="L467" s="10" t="s">
        <v>772</v>
      </c>
      <c r="M467" s="10"/>
      <c r="N467" s="10"/>
      <c r="O467" s="10"/>
      <c r="P467" s="10"/>
      <c r="Q467" s="10"/>
    </row>
    <row r="468" spans="9:17" s="6" customFormat="1">
      <c r="I468" s="10"/>
      <c r="J468" s="10"/>
      <c r="K468" s="10"/>
      <c r="L468" s="10" t="s">
        <v>773</v>
      </c>
      <c r="M468" s="10"/>
      <c r="N468" s="10"/>
      <c r="O468" s="10"/>
      <c r="P468" s="10"/>
      <c r="Q468" s="10"/>
    </row>
    <row r="469" spans="9:17" s="6" customFormat="1">
      <c r="I469" s="10"/>
      <c r="J469" s="10"/>
      <c r="K469" s="10"/>
      <c r="L469" s="10" t="s">
        <v>774</v>
      </c>
      <c r="M469" s="10"/>
      <c r="N469" s="10"/>
      <c r="O469" s="10"/>
      <c r="P469" s="10"/>
      <c r="Q469" s="10"/>
    </row>
    <row r="470" spans="9:17" s="6" customFormat="1">
      <c r="I470" s="10"/>
      <c r="J470" s="10"/>
      <c r="K470" s="10"/>
      <c r="L470" s="10" t="s">
        <v>775</v>
      </c>
      <c r="M470" s="10"/>
      <c r="N470" s="10"/>
      <c r="O470" s="10"/>
      <c r="P470" s="10"/>
      <c r="Q470" s="10"/>
    </row>
    <row r="471" spans="9:17" s="6" customFormat="1">
      <c r="I471" s="10"/>
      <c r="J471" s="10"/>
      <c r="K471" s="10"/>
      <c r="L471" s="10" t="s">
        <v>776</v>
      </c>
      <c r="M471" s="10"/>
      <c r="N471" s="10"/>
      <c r="O471" s="10"/>
      <c r="P471" s="10"/>
      <c r="Q471" s="10"/>
    </row>
    <row r="472" spans="9:17" s="6" customFormat="1">
      <c r="I472" s="10"/>
      <c r="J472" s="10"/>
      <c r="K472" s="10"/>
      <c r="L472" s="10" t="s">
        <v>777</v>
      </c>
      <c r="M472" s="10"/>
      <c r="N472" s="10"/>
      <c r="O472" s="10"/>
      <c r="P472" s="10"/>
      <c r="Q472" s="10"/>
    </row>
    <row r="473" spans="9:17" s="6" customFormat="1">
      <c r="I473" s="10"/>
      <c r="J473" s="10"/>
      <c r="K473" s="10"/>
      <c r="L473" s="10" t="s">
        <v>778</v>
      </c>
      <c r="M473" s="10"/>
      <c r="N473" s="10"/>
      <c r="O473" s="10"/>
      <c r="P473" s="10"/>
      <c r="Q473" s="10"/>
    </row>
    <row r="474" spans="9:17" s="6" customFormat="1">
      <c r="I474" s="10"/>
      <c r="J474" s="10"/>
      <c r="K474" s="10"/>
      <c r="L474" s="10" t="s">
        <v>779</v>
      </c>
      <c r="M474" s="10"/>
      <c r="N474" s="10"/>
      <c r="O474" s="10"/>
      <c r="P474" s="10"/>
      <c r="Q474" s="10"/>
    </row>
    <row r="475" spans="9:17" s="6" customFormat="1">
      <c r="I475" s="10"/>
      <c r="J475" s="10"/>
      <c r="K475" s="10"/>
      <c r="L475" s="10" t="s">
        <v>780</v>
      </c>
      <c r="M475" s="10"/>
      <c r="N475" s="10"/>
      <c r="O475" s="10"/>
      <c r="P475" s="10"/>
      <c r="Q475" s="10"/>
    </row>
    <row r="476" spans="9:17" s="6" customFormat="1">
      <c r="I476" s="10"/>
      <c r="J476" s="10"/>
      <c r="K476" s="10"/>
      <c r="L476" s="10" t="s">
        <v>781</v>
      </c>
      <c r="M476" s="10"/>
      <c r="N476" s="10"/>
      <c r="O476" s="10"/>
      <c r="P476" s="10"/>
      <c r="Q476" s="10"/>
    </row>
    <row r="477" spans="9:17" s="6" customFormat="1">
      <c r="I477" s="10"/>
      <c r="J477" s="10"/>
      <c r="K477" s="10"/>
      <c r="L477" s="10" t="s">
        <v>782</v>
      </c>
      <c r="M477" s="10"/>
      <c r="N477" s="10"/>
      <c r="O477" s="10"/>
      <c r="P477" s="10"/>
      <c r="Q477" s="10"/>
    </row>
    <row r="478" spans="9:17" s="6" customFormat="1">
      <c r="I478" s="10"/>
      <c r="J478" s="10"/>
      <c r="K478" s="10"/>
      <c r="L478" s="10" t="s">
        <v>783</v>
      </c>
      <c r="M478" s="10"/>
      <c r="N478" s="10"/>
      <c r="O478" s="10"/>
      <c r="P478" s="10"/>
      <c r="Q478" s="10"/>
    </row>
    <row r="479" spans="9:17" s="6" customFormat="1">
      <c r="I479" s="10"/>
      <c r="J479" s="10"/>
      <c r="K479" s="10"/>
      <c r="L479" s="10" t="s">
        <v>784</v>
      </c>
      <c r="M479" s="10"/>
      <c r="N479" s="10"/>
      <c r="O479" s="10"/>
      <c r="P479" s="10"/>
      <c r="Q479" s="10"/>
    </row>
    <row r="480" spans="9:17" s="6" customFormat="1">
      <c r="I480" s="10"/>
      <c r="J480" s="10"/>
      <c r="K480" s="10"/>
      <c r="L480" s="10" t="s">
        <v>785</v>
      </c>
      <c r="M480" s="10"/>
      <c r="N480" s="10"/>
      <c r="O480" s="10"/>
      <c r="P480" s="10"/>
      <c r="Q480" s="10"/>
    </row>
    <row r="481" spans="9:17" s="6" customFormat="1">
      <c r="I481" s="10"/>
      <c r="J481" s="10"/>
      <c r="K481" s="10"/>
      <c r="L481" s="10" t="s">
        <v>786</v>
      </c>
      <c r="M481" s="10"/>
      <c r="N481" s="10"/>
      <c r="O481" s="10"/>
      <c r="P481" s="10"/>
      <c r="Q481" s="10"/>
    </row>
    <row r="482" spans="9:17" s="6" customFormat="1">
      <c r="I482" s="10"/>
      <c r="J482" s="10"/>
      <c r="K482" s="10"/>
      <c r="L482" s="10" t="s">
        <v>787</v>
      </c>
      <c r="M482" s="10"/>
      <c r="N482" s="10"/>
      <c r="O482" s="10"/>
      <c r="P482" s="10"/>
      <c r="Q482" s="10"/>
    </row>
    <row r="483" spans="9:17" s="6" customFormat="1">
      <c r="I483" s="10"/>
      <c r="J483" s="10"/>
      <c r="K483" s="10"/>
      <c r="L483" s="10" t="s">
        <v>788</v>
      </c>
      <c r="M483" s="10"/>
      <c r="N483" s="10"/>
      <c r="O483" s="10"/>
      <c r="P483" s="10"/>
      <c r="Q483" s="10"/>
    </row>
    <row r="484" spans="9:17" s="6" customFormat="1">
      <c r="I484" s="10"/>
      <c r="J484" s="10"/>
      <c r="K484" s="10"/>
      <c r="L484" s="10" t="s">
        <v>789</v>
      </c>
      <c r="M484" s="10"/>
      <c r="N484" s="10"/>
      <c r="O484" s="10"/>
      <c r="P484" s="10"/>
      <c r="Q484" s="10"/>
    </row>
    <row r="485" spans="9:17" s="6" customFormat="1">
      <c r="I485" s="10"/>
      <c r="J485" s="10"/>
      <c r="K485" s="10"/>
      <c r="L485" s="10" t="s">
        <v>790</v>
      </c>
      <c r="M485" s="10"/>
      <c r="N485" s="10"/>
      <c r="O485" s="10"/>
      <c r="P485" s="10"/>
      <c r="Q485" s="10"/>
    </row>
    <row r="486" spans="9:17" s="6" customFormat="1">
      <c r="I486" s="10"/>
      <c r="J486" s="10"/>
      <c r="K486" s="10"/>
      <c r="L486" s="10" t="s">
        <v>791</v>
      </c>
      <c r="M486" s="10"/>
      <c r="N486" s="10"/>
      <c r="O486" s="10"/>
      <c r="P486" s="10"/>
      <c r="Q486" s="10"/>
    </row>
    <row r="487" spans="9:17" s="6" customFormat="1">
      <c r="I487" s="10"/>
      <c r="J487" s="10"/>
      <c r="K487" s="10"/>
      <c r="L487" s="10" t="s">
        <v>792</v>
      </c>
      <c r="M487" s="10"/>
      <c r="N487" s="10"/>
      <c r="O487" s="10"/>
      <c r="P487" s="10"/>
      <c r="Q487" s="10"/>
    </row>
    <row r="488" spans="9:17" s="6" customFormat="1">
      <c r="I488" s="10"/>
      <c r="J488" s="10"/>
      <c r="K488" s="10"/>
      <c r="L488" s="10" t="s">
        <v>793</v>
      </c>
      <c r="M488" s="10"/>
      <c r="N488" s="10"/>
      <c r="O488" s="10"/>
      <c r="P488" s="10"/>
      <c r="Q488" s="10"/>
    </row>
    <row r="489" spans="9:17" s="6" customFormat="1">
      <c r="I489" s="10"/>
      <c r="J489" s="10"/>
      <c r="K489" s="10"/>
      <c r="L489" s="10" t="s">
        <v>794</v>
      </c>
      <c r="M489" s="10"/>
      <c r="N489" s="10"/>
      <c r="O489" s="10"/>
      <c r="P489" s="10"/>
      <c r="Q489" s="10"/>
    </row>
    <row r="490" spans="9:17" s="6" customFormat="1">
      <c r="I490" s="10"/>
      <c r="J490" s="10"/>
      <c r="K490" s="10"/>
      <c r="L490" s="10" t="s">
        <v>795</v>
      </c>
      <c r="M490" s="10"/>
      <c r="N490" s="10"/>
      <c r="O490" s="10"/>
      <c r="P490" s="10"/>
      <c r="Q490" s="10"/>
    </row>
    <row r="491" spans="9:17" s="6" customFormat="1">
      <c r="I491" s="10"/>
      <c r="J491" s="10"/>
      <c r="K491" s="10"/>
      <c r="L491" s="10" t="s">
        <v>796</v>
      </c>
      <c r="M491" s="10"/>
      <c r="N491" s="10"/>
      <c r="O491" s="10"/>
      <c r="P491" s="10"/>
      <c r="Q491" s="10"/>
    </row>
    <row r="492" spans="9:17" s="6" customFormat="1">
      <c r="I492" s="10"/>
      <c r="J492" s="10"/>
      <c r="K492" s="10"/>
      <c r="L492" s="10" t="s">
        <v>797</v>
      </c>
      <c r="M492" s="10"/>
      <c r="N492" s="10"/>
      <c r="O492" s="10"/>
      <c r="P492" s="10"/>
      <c r="Q492" s="10"/>
    </row>
    <row r="493" spans="9:17" s="6" customFormat="1">
      <c r="I493" s="10"/>
      <c r="J493" s="10"/>
      <c r="K493" s="10"/>
      <c r="L493" s="10" t="s">
        <v>798</v>
      </c>
      <c r="M493" s="10"/>
      <c r="N493" s="10"/>
      <c r="O493" s="10"/>
      <c r="P493" s="10"/>
      <c r="Q493" s="10"/>
    </row>
    <row r="494" spans="9:17" s="6" customFormat="1">
      <c r="I494" s="10"/>
      <c r="J494" s="10"/>
      <c r="K494" s="10"/>
      <c r="L494" s="10" t="s">
        <v>799</v>
      </c>
      <c r="M494" s="10"/>
      <c r="N494" s="10"/>
      <c r="O494" s="10"/>
      <c r="P494" s="10"/>
      <c r="Q494" s="10"/>
    </row>
    <row r="495" spans="9:17" s="6" customFormat="1">
      <c r="I495" s="10"/>
      <c r="J495" s="10"/>
      <c r="K495" s="10"/>
      <c r="L495" s="10" t="s">
        <v>800</v>
      </c>
      <c r="M495" s="10"/>
      <c r="N495" s="10"/>
      <c r="O495" s="10"/>
      <c r="P495" s="10"/>
      <c r="Q495" s="10"/>
    </row>
    <row r="496" spans="9:17" s="6" customFormat="1">
      <c r="I496" s="10"/>
      <c r="J496" s="10"/>
      <c r="K496" s="10"/>
      <c r="L496" s="10" t="s">
        <v>801</v>
      </c>
      <c r="M496" s="10"/>
      <c r="N496" s="10"/>
      <c r="O496" s="10"/>
      <c r="P496" s="10"/>
      <c r="Q496" s="10"/>
    </row>
    <row r="497" spans="9:17" s="6" customFormat="1">
      <c r="I497" s="10"/>
      <c r="J497" s="10"/>
      <c r="K497" s="10"/>
      <c r="L497" s="10" t="s">
        <v>802</v>
      </c>
      <c r="M497" s="10"/>
      <c r="N497" s="10"/>
      <c r="O497" s="10"/>
      <c r="P497" s="10"/>
      <c r="Q497" s="10"/>
    </row>
    <row r="498" spans="9:17" s="6" customFormat="1">
      <c r="I498" s="10"/>
      <c r="J498" s="10"/>
      <c r="K498" s="10"/>
      <c r="L498" s="10" t="s">
        <v>803</v>
      </c>
      <c r="M498" s="10"/>
      <c r="N498" s="10"/>
      <c r="O498" s="10"/>
      <c r="P498" s="10"/>
      <c r="Q498" s="10"/>
    </row>
    <row r="499" spans="9:17" s="6" customFormat="1">
      <c r="I499" s="10"/>
      <c r="J499" s="10"/>
      <c r="K499" s="10"/>
      <c r="L499" s="10" t="s">
        <v>804</v>
      </c>
      <c r="M499" s="10"/>
      <c r="N499" s="10"/>
      <c r="O499" s="10"/>
      <c r="P499" s="10"/>
      <c r="Q499" s="10"/>
    </row>
    <row r="500" spans="9:17" s="6" customFormat="1">
      <c r="I500" s="10"/>
      <c r="J500" s="10"/>
      <c r="K500" s="10"/>
      <c r="L500" s="10" t="s">
        <v>805</v>
      </c>
      <c r="M500" s="10"/>
      <c r="N500" s="10"/>
      <c r="O500" s="10"/>
      <c r="P500" s="10"/>
      <c r="Q500" s="10"/>
    </row>
    <row r="501" spans="9:17" s="6" customFormat="1">
      <c r="I501" s="10"/>
      <c r="J501" s="10"/>
      <c r="K501" s="10"/>
      <c r="L501" s="10" t="s">
        <v>806</v>
      </c>
      <c r="M501" s="10"/>
      <c r="N501" s="10"/>
      <c r="O501" s="10"/>
      <c r="P501" s="10"/>
      <c r="Q501" s="10"/>
    </row>
    <row r="502" spans="9:17" s="6" customFormat="1">
      <c r="I502" s="10"/>
      <c r="J502" s="10"/>
      <c r="K502" s="10"/>
      <c r="L502" s="10" t="s">
        <v>807</v>
      </c>
      <c r="M502" s="10"/>
      <c r="N502" s="10"/>
      <c r="O502" s="10"/>
      <c r="P502" s="10"/>
      <c r="Q502" s="10"/>
    </row>
    <row r="503" spans="9:17" s="6" customFormat="1">
      <c r="I503" s="10"/>
      <c r="J503" s="10"/>
      <c r="K503" s="10"/>
      <c r="L503" s="10" t="s">
        <v>808</v>
      </c>
      <c r="M503" s="10"/>
      <c r="N503" s="10"/>
      <c r="O503" s="10"/>
      <c r="P503" s="10"/>
      <c r="Q503" s="10"/>
    </row>
    <row r="504" spans="9:17" s="6" customFormat="1">
      <c r="I504" s="10"/>
      <c r="J504" s="10"/>
      <c r="K504" s="10"/>
      <c r="L504" s="10" t="s">
        <v>809</v>
      </c>
      <c r="M504" s="10"/>
      <c r="N504" s="10"/>
      <c r="O504" s="10"/>
      <c r="P504" s="10"/>
      <c r="Q504" s="10"/>
    </row>
    <row r="505" spans="9:17" s="6" customFormat="1">
      <c r="I505" s="10"/>
      <c r="J505" s="10"/>
      <c r="K505" s="10"/>
      <c r="L505" s="10" t="s">
        <v>810</v>
      </c>
      <c r="M505" s="10"/>
      <c r="N505" s="10"/>
      <c r="O505" s="10"/>
      <c r="P505" s="10"/>
      <c r="Q505" s="10"/>
    </row>
    <row r="506" spans="9:17" s="6" customFormat="1">
      <c r="I506" s="10"/>
      <c r="J506" s="10"/>
      <c r="K506" s="10"/>
      <c r="L506" s="10" t="s">
        <v>811</v>
      </c>
      <c r="M506" s="10"/>
      <c r="N506" s="10"/>
      <c r="O506" s="10"/>
      <c r="P506" s="10"/>
      <c r="Q506" s="10"/>
    </row>
    <row r="507" spans="9:17" s="6" customFormat="1">
      <c r="I507" s="10"/>
      <c r="J507" s="10"/>
      <c r="K507" s="10"/>
      <c r="L507" s="10" t="s">
        <v>812</v>
      </c>
      <c r="M507" s="10"/>
      <c r="N507" s="10"/>
      <c r="O507" s="10"/>
      <c r="P507" s="10"/>
      <c r="Q507" s="10"/>
    </row>
    <row r="508" spans="9:17" s="6" customFormat="1">
      <c r="I508" s="10"/>
      <c r="J508" s="10"/>
      <c r="K508" s="10"/>
      <c r="L508" s="10" t="s">
        <v>813</v>
      </c>
      <c r="M508" s="10"/>
      <c r="N508" s="10"/>
      <c r="O508" s="10"/>
      <c r="P508" s="10"/>
      <c r="Q508" s="10"/>
    </row>
    <row r="509" spans="9:17" s="6" customFormat="1">
      <c r="I509" s="10"/>
      <c r="J509" s="10"/>
      <c r="K509" s="10"/>
      <c r="L509" s="10" t="s">
        <v>814</v>
      </c>
      <c r="M509" s="10"/>
      <c r="N509" s="10"/>
      <c r="O509" s="10"/>
      <c r="P509" s="10"/>
      <c r="Q509" s="10"/>
    </row>
    <row r="510" spans="9:17" s="6" customFormat="1">
      <c r="I510" s="10"/>
      <c r="J510" s="10"/>
      <c r="K510" s="10"/>
      <c r="L510" s="10" t="s">
        <v>815</v>
      </c>
      <c r="M510" s="10"/>
      <c r="N510" s="10"/>
      <c r="O510" s="10"/>
      <c r="P510" s="10"/>
      <c r="Q510" s="10"/>
    </row>
    <row r="511" spans="9:17" s="6" customFormat="1">
      <c r="I511" s="10"/>
      <c r="J511" s="10"/>
      <c r="K511" s="10"/>
      <c r="L511" s="10" t="s">
        <v>816</v>
      </c>
      <c r="M511" s="10"/>
      <c r="N511" s="10"/>
      <c r="O511" s="10"/>
      <c r="P511" s="10"/>
      <c r="Q511" s="10"/>
    </row>
    <row r="512" spans="9:17" s="6" customFormat="1">
      <c r="I512" s="10"/>
      <c r="J512" s="10"/>
      <c r="K512" s="10"/>
      <c r="L512" s="10" t="s">
        <v>817</v>
      </c>
      <c r="M512" s="10"/>
      <c r="N512" s="10"/>
      <c r="O512" s="10"/>
      <c r="P512" s="10"/>
      <c r="Q512" s="10"/>
    </row>
    <row r="513" spans="9:17" s="6" customFormat="1">
      <c r="I513" s="10"/>
      <c r="J513" s="10"/>
      <c r="K513" s="10"/>
      <c r="L513" s="10" t="s">
        <v>818</v>
      </c>
      <c r="M513" s="10"/>
      <c r="N513" s="10"/>
      <c r="O513" s="10"/>
      <c r="P513" s="10"/>
      <c r="Q513" s="10"/>
    </row>
    <row r="514" spans="9:17" s="6" customFormat="1">
      <c r="I514" s="10"/>
      <c r="J514" s="10"/>
      <c r="K514" s="10"/>
      <c r="L514" s="10" t="s">
        <v>819</v>
      </c>
      <c r="M514" s="10"/>
      <c r="N514" s="10"/>
      <c r="O514" s="10"/>
      <c r="P514" s="10"/>
      <c r="Q514" s="10"/>
    </row>
    <row r="515" spans="9:17" s="6" customFormat="1">
      <c r="I515" s="10"/>
      <c r="J515" s="10"/>
      <c r="K515" s="10"/>
      <c r="L515" s="10" t="s">
        <v>820</v>
      </c>
      <c r="M515" s="10"/>
      <c r="N515" s="10"/>
      <c r="O515" s="10"/>
      <c r="P515" s="10"/>
      <c r="Q515" s="10"/>
    </row>
    <row r="516" spans="9:17" s="6" customFormat="1">
      <c r="I516" s="10"/>
      <c r="J516" s="10"/>
      <c r="K516" s="10"/>
      <c r="L516" s="10" t="s">
        <v>821</v>
      </c>
      <c r="M516" s="10"/>
      <c r="N516" s="10"/>
      <c r="O516" s="10"/>
      <c r="P516" s="10"/>
      <c r="Q516" s="10"/>
    </row>
    <row r="517" spans="9:17" s="6" customFormat="1">
      <c r="I517" s="10"/>
      <c r="J517" s="10"/>
      <c r="K517" s="10"/>
      <c r="L517" s="10" t="s">
        <v>822</v>
      </c>
      <c r="M517" s="10"/>
      <c r="N517" s="10"/>
      <c r="O517" s="10"/>
      <c r="P517" s="10"/>
      <c r="Q517" s="10"/>
    </row>
    <row r="518" spans="9:17" s="6" customFormat="1">
      <c r="I518" s="10"/>
      <c r="J518" s="10"/>
      <c r="K518" s="10"/>
      <c r="L518" s="10" t="s">
        <v>823</v>
      </c>
      <c r="M518" s="10"/>
      <c r="N518" s="10"/>
      <c r="O518" s="10"/>
      <c r="P518" s="10"/>
      <c r="Q518" s="10"/>
    </row>
    <row r="519" spans="9:17" s="6" customFormat="1">
      <c r="I519" s="10"/>
      <c r="J519" s="10"/>
      <c r="K519" s="10"/>
      <c r="L519" s="10" t="s">
        <v>824</v>
      </c>
      <c r="M519" s="10"/>
      <c r="N519" s="10"/>
      <c r="O519" s="10"/>
      <c r="P519" s="10"/>
      <c r="Q519" s="10"/>
    </row>
    <row r="520" spans="9:17" s="6" customFormat="1">
      <c r="I520" s="10"/>
      <c r="J520" s="10"/>
      <c r="K520" s="10"/>
      <c r="L520" s="10" t="s">
        <v>825</v>
      </c>
      <c r="M520" s="10"/>
      <c r="N520" s="10"/>
      <c r="O520" s="10"/>
      <c r="P520" s="10"/>
      <c r="Q520" s="10"/>
    </row>
    <row r="521" spans="9:17" s="6" customFormat="1">
      <c r="I521" s="10"/>
      <c r="J521" s="10"/>
      <c r="K521" s="10"/>
      <c r="L521" s="10" t="s">
        <v>826</v>
      </c>
      <c r="M521" s="10"/>
      <c r="N521" s="10"/>
      <c r="O521" s="10"/>
      <c r="P521" s="10"/>
      <c r="Q521" s="10"/>
    </row>
    <row r="522" spans="9:17" s="6" customFormat="1">
      <c r="I522" s="10"/>
      <c r="J522" s="10"/>
      <c r="K522" s="10"/>
      <c r="L522" s="10" t="s">
        <v>827</v>
      </c>
      <c r="M522" s="10"/>
      <c r="N522" s="10"/>
      <c r="O522" s="10"/>
      <c r="P522" s="10"/>
      <c r="Q522" s="10"/>
    </row>
    <row r="523" spans="9:17" s="6" customFormat="1">
      <c r="I523" s="10"/>
      <c r="J523" s="10"/>
      <c r="K523" s="10"/>
      <c r="L523" s="10" t="s">
        <v>828</v>
      </c>
      <c r="M523" s="10"/>
      <c r="N523" s="10"/>
      <c r="O523" s="10"/>
      <c r="P523" s="10"/>
      <c r="Q523" s="10"/>
    </row>
    <row r="524" spans="9:17" s="6" customFormat="1">
      <c r="I524" s="10"/>
      <c r="J524" s="10"/>
      <c r="K524" s="10"/>
      <c r="L524" s="10" t="s">
        <v>829</v>
      </c>
      <c r="M524" s="10"/>
      <c r="N524" s="10"/>
      <c r="O524" s="10"/>
      <c r="P524" s="10"/>
      <c r="Q524" s="10"/>
    </row>
    <row r="525" spans="9:17" s="6" customFormat="1">
      <c r="I525" s="10"/>
      <c r="J525" s="10"/>
      <c r="K525" s="10"/>
      <c r="L525" s="10" t="s">
        <v>830</v>
      </c>
      <c r="M525" s="10"/>
      <c r="N525" s="10"/>
      <c r="O525" s="10"/>
      <c r="P525" s="10"/>
      <c r="Q525" s="10"/>
    </row>
    <row r="526" spans="9:17" s="6" customFormat="1">
      <c r="I526" s="10"/>
      <c r="J526" s="10"/>
      <c r="K526" s="10"/>
      <c r="L526" s="10" t="s">
        <v>831</v>
      </c>
      <c r="M526" s="10"/>
      <c r="N526" s="10"/>
      <c r="O526" s="10"/>
      <c r="P526" s="10"/>
      <c r="Q526" s="10"/>
    </row>
    <row r="527" spans="9:17" s="6" customFormat="1">
      <c r="I527" s="10"/>
      <c r="J527" s="10"/>
      <c r="K527" s="10"/>
      <c r="L527" s="10" t="s">
        <v>832</v>
      </c>
      <c r="M527" s="10"/>
      <c r="N527" s="10"/>
      <c r="O527" s="10"/>
      <c r="P527" s="10"/>
      <c r="Q527" s="10"/>
    </row>
    <row r="528" spans="9:17" s="6" customFormat="1">
      <c r="I528" s="10"/>
      <c r="J528" s="10"/>
      <c r="K528" s="10"/>
      <c r="L528" s="10" t="s">
        <v>833</v>
      </c>
      <c r="M528" s="10"/>
      <c r="N528" s="10"/>
      <c r="O528" s="10"/>
      <c r="P528" s="10"/>
      <c r="Q528" s="10"/>
    </row>
    <row r="529" spans="9:17" s="6" customFormat="1">
      <c r="I529" s="10"/>
      <c r="J529" s="10"/>
      <c r="K529" s="10"/>
      <c r="L529" s="10" t="s">
        <v>834</v>
      </c>
      <c r="M529" s="10"/>
      <c r="N529" s="10"/>
      <c r="O529" s="10"/>
      <c r="P529" s="10"/>
      <c r="Q529" s="10"/>
    </row>
    <row r="530" spans="9:17" s="6" customFormat="1">
      <c r="I530" s="10"/>
      <c r="J530" s="10"/>
      <c r="K530" s="10"/>
      <c r="L530" s="10" t="s">
        <v>835</v>
      </c>
      <c r="M530" s="10"/>
      <c r="N530" s="10"/>
      <c r="O530" s="10"/>
      <c r="P530" s="10"/>
      <c r="Q530" s="10"/>
    </row>
    <row r="531" spans="9:17" s="6" customFormat="1">
      <c r="I531" s="10"/>
      <c r="J531" s="10"/>
      <c r="K531" s="10"/>
      <c r="L531" s="10" t="s">
        <v>836</v>
      </c>
      <c r="M531" s="10"/>
      <c r="N531" s="10"/>
      <c r="O531" s="10"/>
      <c r="P531" s="10"/>
      <c r="Q531" s="10"/>
    </row>
    <row r="532" spans="9:17" s="6" customFormat="1">
      <c r="I532" s="10"/>
      <c r="J532" s="10"/>
      <c r="K532" s="10"/>
      <c r="L532" s="10" t="s">
        <v>837</v>
      </c>
      <c r="M532" s="10"/>
      <c r="N532" s="10"/>
      <c r="O532" s="10"/>
      <c r="P532" s="10"/>
      <c r="Q532" s="10"/>
    </row>
    <row r="533" spans="9:17" s="6" customFormat="1">
      <c r="I533" s="10"/>
      <c r="J533" s="10"/>
      <c r="K533" s="10"/>
      <c r="L533" s="10" t="s">
        <v>838</v>
      </c>
      <c r="M533" s="10"/>
      <c r="N533" s="10"/>
      <c r="O533" s="10"/>
      <c r="P533" s="10"/>
      <c r="Q533" s="10"/>
    </row>
    <row r="534" spans="9:17" s="6" customFormat="1">
      <c r="I534" s="10"/>
      <c r="J534" s="10"/>
      <c r="K534" s="10"/>
      <c r="L534" s="10" t="s">
        <v>839</v>
      </c>
      <c r="M534" s="10"/>
      <c r="N534" s="10"/>
      <c r="O534" s="10"/>
      <c r="P534" s="10"/>
      <c r="Q534" s="10"/>
    </row>
    <row r="535" spans="9:17" s="6" customFormat="1">
      <c r="I535" s="10"/>
      <c r="J535" s="10"/>
      <c r="K535" s="10"/>
      <c r="L535" s="10" t="s">
        <v>840</v>
      </c>
      <c r="M535" s="10"/>
      <c r="N535" s="10"/>
      <c r="O535" s="10"/>
      <c r="P535" s="10"/>
      <c r="Q535" s="10"/>
    </row>
    <row r="536" spans="9:17" s="6" customFormat="1">
      <c r="I536" s="10"/>
      <c r="J536" s="10"/>
      <c r="K536" s="10"/>
      <c r="L536" s="10" t="s">
        <v>841</v>
      </c>
      <c r="M536" s="10"/>
      <c r="N536" s="10"/>
      <c r="O536" s="10"/>
      <c r="P536" s="10"/>
      <c r="Q536" s="10"/>
    </row>
    <row r="537" spans="9:17" s="6" customFormat="1">
      <c r="I537" s="10"/>
      <c r="J537" s="10"/>
      <c r="K537" s="10"/>
      <c r="L537" s="10" t="s">
        <v>842</v>
      </c>
      <c r="M537" s="10"/>
      <c r="N537" s="10"/>
      <c r="O537" s="10"/>
      <c r="P537" s="10"/>
      <c r="Q537" s="10"/>
    </row>
    <row r="538" spans="9:17" s="6" customFormat="1">
      <c r="I538" s="10"/>
      <c r="J538" s="10"/>
      <c r="K538" s="10"/>
      <c r="L538" s="10" t="s">
        <v>843</v>
      </c>
      <c r="M538" s="10"/>
      <c r="N538" s="10"/>
      <c r="O538" s="10"/>
      <c r="P538" s="10"/>
      <c r="Q538" s="10"/>
    </row>
    <row r="539" spans="9:17" s="6" customFormat="1">
      <c r="I539" s="10"/>
      <c r="J539" s="10"/>
      <c r="K539" s="10"/>
      <c r="L539" s="10" t="s">
        <v>844</v>
      </c>
      <c r="M539" s="10"/>
      <c r="N539" s="10"/>
      <c r="O539" s="10"/>
      <c r="P539" s="10"/>
      <c r="Q539" s="10"/>
    </row>
    <row r="540" spans="9:17" s="6" customFormat="1">
      <c r="I540" s="10"/>
      <c r="J540" s="10"/>
      <c r="K540" s="10"/>
      <c r="L540" s="10" t="s">
        <v>845</v>
      </c>
      <c r="M540" s="10"/>
      <c r="N540" s="10"/>
      <c r="O540" s="10"/>
      <c r="P540" s="10"/>
      <c r="Q540" s="10"/>
    </row>
    <row r="541" spans="9:17" s="6" customFormat="1">
      <c r="I541" s="10"/>
      <c r="J541" s="10"/>
      <c r="K541" s="10"/>
      <c r="L541" s="10" t="s">
        <v>846</v>
      </c>
      <c r="M541" s="10"/>
      <c r="N541" s="10"/>
      <c r="O541" s="10"/>
      <c r="P541" s="10"/>
      <c r="Q541" s="10"/>
    </row>
    <row r="542" spans="9:17" s="6" customFormat="1">
      <c r="I542" s="10"/>
      <c r="J542" s="10"/>
      <c r="K542" s="10"/>
      <c r="L542" s="10" t="s">
        <v>847</v>
      </c>
      <c r="M542" s="10"/>
      <c r="N542" s="10"/>
      <c r="O542" s="10"/>
      <c r="P542" s="10"/>
      <c r="Q542" s="10"/>
    </row>
    <row r="543" spans="9:17" s="6" customFormat="1">
      <c r="I543" s="10"/>
      <c r="J543" s="10"/>
      <c r="K543" s="10"/>
      <c r="L543" s="10" t="s">
        <v>848</v>
      </c>
      <c r="M543" s="10"/>
      <c r="N543" s="10"/>
      <c r="O543" s="10"/>
      <c r="P543" s="10"/>
      <c r="Q543" s="10"/>
    </row>
    <row r="544" spans="9:17" s="6" customFormat="1">
      <c r="I544" s="10"/>
      <c r="J544" s="10"/>
      <c r="K544" s="10"/>
      <c r="L544" s="10" t="s">
        <v>849</v>
      </c>
      <c r="M544" s="10"/>
      <c r="N544" s="10"/>
      <c r="O544" s="10"/>
      <c r="P544" s="10"/>
      <c r="Q544" s="10"/>
    </row>
    <row r="545" spans="9:17" s="6" customFormat="1">
      <c r="I545" s="10"/>
      <c r="J545" s="10"/>
      <c r="K545" s="10"/>
      <c r="L545" s="10" t="s">
        <v>850</v>
      </c>
      <c r="M545" s="10"/>
      <c r="N545" s="10"/>
      <c r="O545" s="10"/>
      <c r="P545" s="10"/>
      <c r="Q545" s="10"/>
    </row>
    <row r="546" spans="9:17" s="6" customFormat="1">
      <c r="I546" s="10"/>
      <c r="J546" s="10"/>
      <c r="K546" s="10"/>
      <c r="L546" s="10" t="s">
        <v>851</v>
      </c>
      <c r="M546" s="10"/>
      <c r="N546" s="10"/>
      <c r="O546" s="10"/>
      <c r="P546" s="10"/>
      <c r="Q546" s="10"/>
    </row>
    <row r="547" spans="9:17" s="6" customFormat="1">
      <c r="I547" s="10"/>
      <c r="J547" s="10"/>
      <c r="K547" s="10"/>
      <c r="L547" s="10" t="s">
        <v>852</v>
      </c>
      <c r="M547" s="10"/>
      <c r="N547" s="10"/>
      <c r="O547" s="10"/>
      <c r="P547" s="10"/>
      <c r="Q547" s="10"/>
    </row>
    <row r="548" spans="9:17" s="6" customFormat="1">
      <c r="I548" s="10"/>
      <c r="J548" s="10"/>
      <c r="K548" s="10"/>
      <c r="L548" s="10" t="s">
        <v>853</v>
      </c>
      <c r="M548" s="10"/>
      <c r="N548" s="10"/>
      <c r="O548" s="10"/>
      <c r="P548" s="10"/>
      <c r="Q548" s="10"/>
    </row>
    <row r="549" spans="9:17" s="6" customFormat="1">
      <c r="I549" s="10"/>
      <c r="J549" s="10"/>
      <c r="K549" s="10"/>
      <c r="L549" s="10" t="s">
        <v>854</v>
      </c>
      <c r="M549" s="10"/>
      <c r="N549" s="10"/>
      <c r="O549" s="10"/>
      <c r="P549" s="10"/>
      <c r="Q549" s="10"/>
    </row>
    <row r="550" spans="9:17" s="6" customFormat="1">
      <c r="I550" s="10"/>
      <c r="J550" s="10"/>
      <c r="K550" s="10"/>
      <c r="L550" s="10" t="s">
        <v>855</v>
      </c>
      <c r="M550" s="10"/>
      <c r="N550" s="10"/>
      <c r="O550" s="10"/>
      <c r="P550" s="10"/>
      <c r="Q550" s="10"/>
    </row>
    <row r="551" spans="9:17" s="6" customFormat="1">
      <c r="I551" s="10"/>
      <c r="J551" s="10"/>
      <c r="K551" s="10"/>
      <c r="L551" s="10" t="s">
        <v>856</v>
      </c>
      <c r="M551" s="10"/>
      <c r="N551" s="10"/>
      <c r="O551" s="10"/>
      <c r="P551" s="10"/>
      <c r="Q551" s="10"/>
    </row>
    <row r="552" spans="9:17" s="6" customFormat="1">
      <c r="I552" s="10"/>
      <c r="J552" s="10"/>
      <c r="K552" s="10"/>
      <c r="L552" s="10" t="s">
        <v>857</v>
      </c>
      <c r="M552" s="10"/>
      <c r="N552" s="10"/>
      <c r="O552" s="10"/>
      <c r="P552" s="10"/>
      <c r="Q552" s="10"/>
    </row>
    <row r="553" spans="9:17" s="6" customFormat="1">
      <c r="I553" s="10"/>
      <c r="J553" s="10"/>
      <c r="K553" s="10"/>
      <c r="L553" s="10" t="s">
        <v>858</v>
      </c>
      <c r="M553" s="10"/>
      <c r="N553" s="10"/>
      <c r="O553" s="10"/>
      <c r="P553" s="10"/>
      <c r="Q553" s="10"/>
    </row>
    <row r="554" spans="9:17" s="6" customFormat="1">
      <c r="I554" s="10"/>
      <c r="J554" s="10"/>
      <c r="K554" s="10"/>
      <c r="L554" s="10" t="s">
        <v>859</v>
      </c>
      <c r="M554" s="10"/>
      <c r="N554" s="10"/>
      <c r="O554" s="10"/>
      <c r="P554" s="10"/>
      <c r="Q554" s="10"/>
    </row>
    <row r="555" spans="9:17" s="6" customFormat="1">
      <c r="I555" s="10"/>
      <c r="J555" s="10"/>
      <c r="K555" s="10"/>
      <c r="L555" s="10" t="s">
        <v>860</v>
      </c>
      <c r="M555" s="10"/>
      <c r="N555" s="10"/>
      <c r="O555" s="10"/>
      <c r="P555" s="10"/>
      <c r="Q555" s="10"/>
    </row>
    <row r="556" spans="9:17" s="6" customFormat="1">
      <c r="I556" s="10"/>
      <c r="J556" s="10"/>
      <c r="K556" s="10"/>
      <c r="L556" s="10" t="s">
        <v>861</v>
      </c>
      <c r="M556" s="10"/>
      <c r="N556" s="10"/>
      <c r="O556" s="10"/>
      <c r="P556" s="10"/>
      <c r="Q556" s="10"/>
    </row>
    <row r="557" spans="9:17" s="6" customFormat="1">
      <c r="I557" s="10"/>
      <c r="J557" s="10"/>
      <c r="K557" s="10"/>
      <c r="L557" s="10" t="s">
        <v>862</v>
      </c>
      <c r="M557" s="10"/>
      <c r="N557" s="10"/>
      <c r="O557" s="10"/>
      <c r="P557" s="10"/>
      <c r="Q557" s="10"/>
    </row>
    <row r="558" spans="9:17" s="6" customFormat="1">
      <c r="I558" s="10"/>
      <c r="J558" s="10"/>
      <c r="K558" s="10"/>
      <c r="L558" s="10" t="s">
        <v>322</v>
      </c>
      <c r="M558" s="10"/>
      <c r="N558" s="10"/>
      <c r="O558" s="10"/>
      <c r="P558" s="10"/>
      <c r="Q558" s="10"/>
    </row>
    <row r="559" spans="9:17" s="6" customFormat="1">
      <c r="I559" s="10"/>
      <c r="J559" s="10"/>
      <c r="K559" s="10"/>
      <c r="L559" s="10" t="s">
        <v>863</v>
      </c>
      <c r="M559" s="10"/>
      <c r="N559" s="10"/>
      <c r="O559" s="10"/>
      <c r="P559" s="10"/>
      <c r="Q559" s="10"/>
    </row>
    <row r="560" spans="9:17" s="6" customFormat="1">
      <c r="I560" s="10"/>
      <c r="J560" s="10"/>
      <c r="K560" s="10"/>
      <c r="L560" s="10" t="s">
        <v>864</v>
      </c>
      <c r="M560" s="10"/>
      <c r="N560" s="10"/>
      <c r="O560" s="10"/>
      <c r="P560" s="10"/>
      <c r="Q560" s="10"/>
    </row>
    <row r="561" spans="9:17" s="6" customFormat="1">
      <c r="I561" s="10"/>
      <c r="J561" s="10"/>
      <c r="K561" s="10"/>
      <c r="L561" s="10" t="s">
        <v>865</v>
      </c>
      <c r="M561" s="10"/>
      <c r="N561" s="10"/>
      <c r="O561" s="10"/>
      <c r="P561" s="10"/>
      <c r="Q561" s="10"/>
    </row>
    <row r="562" spans="9:17" s="6" customFormat="1">
      <c r="I562" s="10"/>
      <c r="J562" s="10"/>
      <c r="K562" s="10"/>
      <c r="L562" s="10" t="s">
        <v>866</v>
      </c>
      <c r="M562" s="10"/>
      <c r="N562" s="10"/>
      <c r="O562" s="10"/>
      <c r="P562" s="10"/>
      <c r="Q562" s="10"/>
    </row>
    <row r="563" spans="9:17" s="6" customFormat="1">
      <c r="I563" s="10"/>
      <c r="J563" s="10"/>
      <c r="K563" s="10"/>
      <c r="L563" s="10" t="s">
        <v>867</v>
      </c>
      <c r="M563" s="10"/>
      <c r="N563" s="10"/>
      <c r="O563" s="10"/>
      <c r="P563" s="10"/>
      <c r="Q563" s="10"/>
    </row>
    <row r="564" spans="9:17" s="6" customFormat="1">
      <c r="I564" s="10"/>
      <c r="J564" s="10"/>
      <c r="K564" s="10"/>
      <c r="L564" s="10" t="s">
        <v>868</v>
      </c>
      <c r="M564" s="10"/>
      <c r="N564" s="10"/>
      <c r="O564" s="10"/>
      <c r="P564" s="10"/>
      <c r="Q564" s="10"/>
    </row>
    <row r="565" spans="9:17" s="6" customFormat="1">
      <c r="I565" s="10"/>
      <c r="J565" s="10"/>
      <c r="K565" s="10"/>
      <c r="L565" s="10" t="s">
        <v>869</v>
      </c>
      <c r="M565" s="10"/>
      <c r="N565" s="10"/>
      <c r="O565" s="10"/>
      <c r="P565" s="10"/>
      <c r="Q565" s="10"/>
    </row>
    <row r="566" spans="9:17" s="6" customFormat="1">
      <c r="I566" s="10"/>
      <c r="J566" s="10"/>
      <c r="K566" s="10"/>
      <c r="L566" s="10" t="s">
        <v>870</v>
      </c>
      <c r="M566" s="10"/>
      <c r="N566" s="10"/>
      <c r="O566" s="10"/>
      <c r="P566" s="10"/>
      <c r="Q566" s="10"/>
    </row>
    <row r="567" spans="9:17" s="6" customFormat="1">
      <c r="I567" s="10"/>
      <c r="J567" s="10"/>
      <c r="K567" s="10"/>
      <c r="L567" s="10" t="s">
        <v>871</v>
      </c>
      <c r="M567" s="10"/>
      <c r="N567" s="10"/>
      <c r="O567" s="10"/>
      <c r="P567" s="10"/>
      <c r="Q567" s="10"/>
    </row>
    <row r="568" spans="9:17" s="6" customFormat="1">
      <c r="I568" s="10"/>
      <c r="J568" s="10"/>
      <c r="K568" s="10"/>
      <c r="L568" s="10" t="s">
        <v>872</v>
      </c>
      <c r="M568" s="10"/>
      <c r="N568" s="10"/>
      <c r="O568" s="10"/>
      <c r="P568" s="10"/>
      <c r="Q568" s="10"/>
    </row>
    <row r="569" spans="9:17" s="6" customFormat="1">
      <c r="I569" s="10"/>
      <c r="J569" s="10"/>
      <c r="K569" s="10"/>
      <c r="L569" s="10" t="s">
        <v>873</v>
      </c>
      <c r="M569" s="10"/>
      <c r="N569" s="10"/>
      <c r="O569" s="10"/>
      <c r="P569" s="10"/>
      <c r="Q569" s="10"/>
    </row>
    <row r="570" spans="9:17" s="6" customFormat="1">
      <c r="I570" s="10"/>
      <c r="J570" s="10"/>
      <c r="K570" s="10"/>
      <c r="L570" s="10" t="s">
        <v>874</v>
      </c>
      <c r="M570" s="10"/>
      <c r="N570" s="10"/>
      <c r="O570" s="10"/>
      <c r="P570" s="10"/>
      <c r="Q570" s="10"/>
    </row>
    <row r="571" spans="9:17" s="6" customFormat="1">
      <c r="I571" s="10"/>
      <c r="J571" s="10"/>
      <c r="K571" s="10"/>
      <c r="L571" s="10" t="s">
        <v>875</v>
      </c>
      <c r="M571" s="10"/>
      <c r="N571" s="10"/>
      <c r="O571" s="10"/>
      <c r="P571" s="10"/>
      <c r="Q571" s="10"/>
    </row>
    <row r="572" spans="9:17" s="6" customFormat="1">
      <c r="I572" s="10"/>
      <c r="J572" s="10"/>
      <c r="K572" s="10"/>
      <c r="L572" s="10" t="s">
        <v>876</v>
      </c>
      <c r="M572" s="10"/>
      <c r="N572" s="10"/>
      <c r="O572" s="10"/>
      <c r="P572" s="10"/>
      <c r="Q572" s="10"/>
    </row>
    <row r="573" spans="9:17" s="6" customFormat="1">
      <c r="I573" s="10"/>
      <c r="J573" s="10"/>
      <c r="K573" s="10"/>
      <c r="L573" s="10" t="s">
        <v>877</v>
      </c>
      <c r="M573" s="10"/>
      <c r="N573" s="10"/>
      <c r="O573" s="10"/>
      <c r="P573" s="10"/>
      <c r="Q573" s="10"/>
    </row>
    <row r="574" spans="9:17" s="6" customFormat="1">
      <c r="I574" s="10"/>
      <c r="J574" s="10"/>
      <c r="K574" s="10"/>
      <c r="L574" s="10" t="s">
        <v>878</v>
      </c>
      <c r="M574" s="10"/>
      <c r="N574" s="10"/>
      <c r="O574" s="10"/>
      <c r="P574" s="10"/>
      <c r="Q574" s="10"/>
    </row>
    <row r="575" spans="9:17" s="6" customFormat="1">
      <c r="I575" s="10"/>
      <c r="J575" s="10"/>
      <c r="K575" s="10"/>
      <c r="L575" s="10" t="s">
        <v>879</v>
      </c>
      <c r="M575" s="10"/>
      <c r="N575" s="10"/>
      <c r="O575" s="10"/>
      <c r="P575" s="10"/>
      <c r="Q575" s="10"/>
    </row>
    <row r="576" spans="9:17" s="6" customFormat="1">
      <c r="I576" s="10"/>
      <c r="J576" s="10"/>
      <c r="K576" s="10"/>
      <c r="L576" s="10" t="s">
        <v>880</v>
      </c>
      <c r="M576" s="10"/>
      <c r="N576" s="10"/>
      <c r="O576" s="10"/>
      <c r="P576" s="10"/>
      <c r="Q576" s="10"/>
    </row>
    <row r="577" spans="9:17" s="6" customFormat="1">
      <c r="I577" s="10"/>
      <c r="J577" s="10"/>
      <c r="K577" s="10"/>
      <c r="L577" s="10" t="s">
        <v>881</v>
      </c>
      <c r="M577" s="10"/>
      <c r="N577" s="10"/>
      <c r="O577" s="10"/>
      <c r="P577" s="10"/>
      <c r="Q577" s="10"/>
    </row>
    <row r="578" spans="9:17" s="6" customFormat="1">
      <c r="I578" s="10"/>
      <c r="J578" s="10"/>
      <c r="K578" s="10"/>
      <c r="L578" s="10" t="s">
        <v>882</v>
      </c>
      <c r="M578" s="10"/>
      <c r="N578" s="10"/>
      <c r="O578" s="10"/>
      <c r="P578" s="10"/>
      <c r="Q578" s="10"/>
    </row>
    <row r="579" spans="9:17" s="6" customFormat="1">
      <c r="I579" s="10"/>
      <c r="J579" s="10"/>
      <c r="K579" s="10"/>
      <c r="L579" s="10" t="s">
        <v>883</v>
      </c>
      <c r="M579" s="10"/>
      <c r="N579" s="10"/>
      <c r="O579" s="10"/>
      <c r="P579" s="10"/>
      <c r="Q579" s="10"/>
    </row>
    <row r="580" spans="9:17" s="6" customFormat="1">
      <c r="I580" s="10"/>
      <c r="J580" s="10"/>
      <c r="K580" s="10"/>
      <c r="L580" s="10" t="s">
        <v>884</v>
      </c>
      <c r="M580" s="10"/>
      <c r="N580" s="10"/>
      <c r="O580" s="10"/>
      <c r="P580" s="10"/>
      <c r="Q580" s="10"/>
    </row>
    <row r="581" spans="9:17" s="6" customFormat="1">
      <c r="I581" s="10"/>
      <c r="J581" s="10"/>
      <c r="K581" s="10"/>
      <c r="L581" s="10" t="s">
        <v>885</v>
      </c>
      <c r="M581" s="10"/>
      <c r="N581" s="10"/>
      <c r="O581" s="10"/>
      <c r="P581" s="10"/>
      <c r="Q581" s="10"/>
    </row>
    <row r="582" spans="9:17" s="6" customFormat="1">
      <c r="I582" s="10"/>
      <c r="J582" s="10"/>
      <c r="K582" s="10"/>
      <c r="L582" s="10" t="s">
        <v>886</v>
      </c>
      <c r="M582" s="10"/>
      <c r="N582" s="10"/>
      <c r="O582" s="10"/>
      <c r="P582" s="10"/>
      <c r="Q582" s="10"/>
    </row>
    <row r="583" spans="9:17" s="6" customFormat="1">
      <c r="I583" s="10"/>
      <c r="J583" s="10"/>
      <c r="K583" s="10"/>
      <c r="L583" s="10" t="s">
        <v>887</v>
      </c>
      <c r="M583" s="10"/>
      <c r="N583" s="10"/>
      <c r="O583" s="10"/>
      <c r="P583" s="10"/>
      <c r="Q583" s="10"/>
    </row>
    <row r="584" spans="9:17" s="6" customFormat="1">
      <c r="I584" s="10"/>
      <c r="J584" s="10"/>
      <c r="K584" s="10"/>
      <c r="L584" s="10" t="s">
        <v>888</v>
      </c>
      <c r="M584" s="10"/>
      <c r="N584" s="10"/>
      <c r="O584" s="10"/>
      <c r="P584" s="10"/>
      <c r="Q584" s="10"/>
    </row>
    <row r="585" spans="9:17" s="6" customFormat="1">
      <c r="I585" s="10"/>
      <c r="J585" s="10"/>
      <c r="K585" s="10"/>
      <c r="L585" s="10" t="s">
        <v>889</v>
      </c>
      <c r="M585" s="10"/>
      <c r="N585" s="10"/>
      <c r="O585" s="10"/>
      <c r="P585" s="10"/>
      <c r="Q585" s="10"/>
    </row>
    <row r="586" spans="9:17" s="6" customFormat="1">
      <c r="I586" s="10"/>
      <c r="J586" s="10"/>
      <c r="K586" s="10"/>
      <c r="L586" s="10" t="s">
        <v>890</v>
      </c>
      <c r="M586" s="10"/>
      <c r="N586" s="10"/>
      <c r="O586" s="10"/>
      <c r="P586" s="10"/>
      <c r="Q586" s="10"/>
    </row>
    <row r="587" spans="9:17" s="6" customFormat="1">
      <c r="I587" s="10"/>
      <c r="J587" s="10"/>
      <c r="K587" s="10"/>
      <c r="L587" s="10" t="s">
        <v>891</v>
      </c>
      <c r="M587" s="10"/>
      <c r="N587" s="10"/>
      <c r="O587" s="10"/>
      <c r="P587" s="10"/>
      <c r="Q587" s="10"/>
    </row>
    <row r="588" spans="9:17" s="6" customFormat="1">
      <c r="I588" s="10"/>
      <c r="J588" s="10"/>
      <c r="K588" s="10"/>
      <c r="L588" s="10" t="s">
        <v>892</v>
      </c>
      <c r="M588" s="10"/>
      <c r="N588" s="10"/>
      <c r="O588" s="10"/>
      <c r="P588" s="10"/>
      <c r="Q588" s="10"/>
    </row>
    <row r="589" spans="9:17" s="6" customFormat="1">
      <c r="I589" s="10"/>
      <c r="J589" s="10"/>
      <c r="K589" s="10"/>
      <c r="L589" s="10" t="s">
        <v>893</v>
      </c>
      <c r="M589" s="10"/>
      <c r="N589" s="10"/>
      <c r="O589" s="10"/>
      <c r="P589" s="10"/>
      <c r="Q589" s="10"/>
    </row>
    <row r="590" spans="9:17" s="6" customFormat="1">
      <c r="I590" s="10"/>
      <c r="J590" s="10"/>
      <c r="K590" s="10"/>
      <c r="L590" s="10" t="s">
        <v>894</v>
      </c>
      <c r="M590" s="10"/>
      <c r="N590" s="10"/>
      <c r="O590" s="10"/>
      <c r="P590" s="10"/>
      <c r="Q590" s="10"/>
    </row>
    <row r="591" spans="9:17" s="6" customFormat="1">
      <c r="I591" s="10"/>
      <c r="J591" s="10"/>
      <c r="K591" s="10"/>
      <c r="L591" s="10" t="s">
        <v>895</v>
      </c>
      <c r="M591" s="10"/>
      <c r="N591" s="10"/>
      <c r="O591" s="10"/>
      <c r="P591" s="10"/>
      <c r="Q591" s="10"/>
    </row>
    <row r="592" spans="9:17" s="6" customFormat="1">
      <c r="I592" s="10"/>
      <c r="J592" s="10"/>
      <c r="K592" s="10"/>
      <c r="L592" s="10" t="s">
        <v>896</v>
      </c>
      <c r="M592" s="10"/>
      <c r="N592" s="10"/>
      <c r="O592" s="10"/>
      <c r="P592" s="10"/>
      <c r="Q592" s="10"/>
    </row>
    <row r="593" spans="9:17" s="6" customFormat="1">
      <c r="I593" s="10"/>
      <c r="J593" s="10"/>
      <c r="K593" s="10"/>
      <c r="L593" s="10" t="s">
        <v>897</v>
      </c>
      <c r="M593" s="10"/>
      <c r="N593" s="10"/>
      <c r="O593" s="10"/>
      <c r="P593" s="10"/>
      <c r="Q593" s="10"/>
    </row>
    <row r="594" spans="9:17" s="6" customFormat="1">
      <c r="I594" s="10"/>
      <c r="J594" s="10"/>
      <c r="K594" s="10"/>
      <c r="L594" s="10" t="s">
        <v>898</v>
      </c>
      <c r="M594" s="10"/>
      <c r="N594" s="10"/>
      <c r="O594" s="10"/>
      <c r="P594" s="10"/>
      <c r="Q594" s="10"/>
    </row>
    <row r="595" spans="9:17" s="6" customFormat="1">
      <c r="I595" s="10"/>
      <c r="J595" s="10"/>
      <c r="K595" s="10"/>
      <c r="L595" s="10" t="s">
        <v>899</v>
      </c>
      <c r="M595" s="10"/>
      <c r="N595" s="10"/>
      <c r="O595" s="10"/>
      <c r="P595" s="10"/>
      <c r="Q595" s="10"/>
    </row>
    <row r="596" spans="9:17" s="6" customFormat="1">
      <c r="I596" s="10"/>
      <c r="J596" s="10"/>
      <c r="K596" s="10"/>
      <c r="L596" s="10" t="s">
        <v>900</v>
      </c>
      <c r="M596" s="10"/>
      <c r="N596" s="10"/>
      <c r="O596" s="10"/>
      <c r="P596" s="10"/>
      <c r="Q596" s="10"/>
    </row>
    <row r="597" spans="9:17" s="6" customFormat="1">
      <c r="I597" s="10"/>
      <c r="J597" s="10"/>
      <c r="K597" s="10"/>
      <c r="L597" s="10" t="s">
        <v>901</v>
      </c>
      <c r="M597" s="10"/>
      <c r="N597" s="10"/>
      <c r="O597" s="10"/>
      <c r="P597" s="10"/>
      <c r="Q597" s="10"/>
    </row>
    <row r="598" spans="9:17" s="6" customFormat="1">
      <c r="I598" s="10"/>
      <c r="J598" s="10"/>
      <c r="K598" s="10"/>
      <c r="L598" s="10" t="s">
        <v>902</v>
      </c>
      <c r="M598" s="10"/>
      <c r="N598" s="10"/>
      <c r="O598" s="10"/>
      <c r="P598" s="10"/>
      <c r="Q598" s="10"/>
    </row>
    <row r="599" spans="9:17" s="6" customFormat="1">
      <c r="I599" s="10"/>
      <c r="J599" s="10"/>
      <c r="K599" s="10"/>
      <c r="L599" s="10" t="s">
        <v>903</v>
      </c>
      <c r="M599" s="10"/>
      <c r="N599" s="10"/>
      <c r="O599" s="10"/>
      <c r="P599" s="10"/>
      <c r="Q599" s="10"/>
    </row>
    <row r="600" spans="9:17" s="6" customFormat="1">
      <c r="I600" s="10"/>
      <c r="J600" s="10"/>
      <c r="K600" s="10"/>
      <c r="L600" s="10" t="s">
        <v>904</v>
      </c>
      <c r="M600" s="10"/>
      <c r="N600" s="10"/>
      <c r="O600" s="10"/>
      <c r="P600" s="10"/>
      <c r="Q600" s="10"/>
    </row>
    <row r="601" spans="9:17" s="6" customFormat="1">
      <c r="I601" s="10"/>
      <c r="J601" s="10"/>
      <c r="K601" s="10"/>
      <c r="L601" s="10" t="s">
        <v>905</v>
      </c>
      <c r="M601" s="10"/>
      <c r="N601" s="10"/>
      <c r="O601" s="10"/>
      <c r="P601" s="10"/>
      <c r="Q601" s="10"/>
    </row>
    <row r="602" spans="9:17" s="6" customFormat="1">
      <c r="I602" s="10"/>
      <c r="J602" s="10"/>
      <c r="K602" s="10"/>
      <c r="L602" s="10" t="s">
        <v>906</v>
      </c>
      <c r="M602" s="10"/>
      <c r="N602" s="10"/>
      <c r="O602" s="10"/>
      <c r="P602" s="10"/>
      <c r="Q602" s="10"/>
    </row>
    <row r="603" spans="9:17" s="6" customFormat="1">
      <c r="I603" s="10"/>
      <c r="J603" s="10"/>
      <c r="K603" s="10"/>
      <c r="L603" s="10" t="s">
        <v>907</v>
      </c>
      <c r="M603" s="10"/>
      <c r="N603" s="10"/>
      <c r="O603" s="10"/>
      <c r="P603" s="10"/>
      <c r="Q603" s="10"/>
    </row>
    <row r="604" spans="9:17" s="6" customFormat="1">
      <c r="I604" s="10"/>
      <c r="J604" s="10"/>
      <c r="K604" s="10"/>
      <c r="L604" s="10" t="s">
        <v>908</v>
      </c>
      <c r="M604" s="10"/>
      <c r="N604" s="10"/>
      <c r="O604" s="10"/>
      <c r="P604" s="10"/>
      <c r="Q604" s="10"/>
    </row>
    <row r="605" spans="9:17" s="6" customFormat="1">
      <c r="I605" s="10"/>
      <c r="J605" s="10"/>
      <c r="K605" s="10"/>
      <c r="L605" s="10" t="s">
        <v>909</v>
      </c>
      <c r="M605" s="10"/>
      <c r="N605" s="10"/>
      <c r="O605" s="10"/>
      <c r="P605" s="10"/>
      <c r="Q605" s="10"/>
    </row>
    <row r="606" spans="9:17" s="6" customFormat="1">
      <c r="I606" s="10"/>
      <c r="J606" s="10"/>
      <c r="K606" s="10"/>
      <c r="L606" s="10" t="s">
        <v>910</v>
      </c>
      <c r="M606" s="10"/>
      <c r="N606" s="10"/>
      <c r="O606" s="10"/>
      <c r="P606" s="10"/>
      <c r="Q606" s="10"/>
    </row>
    <row r="607" spans="9:17" s="6" customFormat="1">
      <c r="I607" s="10"/>
      <c r="J607" s="10"/>
      <c r="K607" s="10"/>
      <c r="L607" s="10" t="s">
        <v>911</v>
      </c>
      <c r="M607" s="10"/>
      <c r="N607" s="10"/>
      <c r="O607" s="10"/>
      <c r="P607" s="10"/>
      <c r="Q607" s="10"/>
    </row>
    <row r="608" spans="9:17" s="6" customFormat="1">
      <c r="I608" s="10"/>
      <c r="J608" s="10"/>
      <c r="K608" s="10"/>
      <c r="L608" s="10" t="s">
        <v>912</v>
      </c>
      <c r="M608" s="10"/>
      <c r="N608" s="10"/>
      <c r="O608" s="10"/>
      <c r="P608" s="10"/>
      <c r="Q608" s="10"/>
    </row>
    <row r="609" spans="9:17" s="6" customFormat="1">
      <c r="I609" s="10"/>
      <c r="J609" s="10"/>
      <c r="K609" s="10"/>
      <c r="L609" s="10" t="s">
        <v>913</v>
      </c>
      <c r="M609" s="10"/>
      <c r="N609" s="10"/>
      <c r="O609" s="10"/>
      <c r="P609" s="10"/>
      <c r="Q609" s="10"/>
    </row>
    <row r="610" spans="9:17" s="6" customFormat="1">
      <c r="I610" s="10"/>
      <c r="J610" s="10"/>
      <c r="K610" s="10"/>
      <c r="L610" s="10" t="s">
        <v>914</v>
      </c>
      <c r="M610" s="10"/>
      <c r="N610" s="10"/>
      <c r="O610" s="10"/>
      <c r="P610" s="10"/>
      <c r="Q610" s="10"/>
    </row>
    <row r="611" spans="9:17" s="6" customFormat="1">
      <c r="I611" s="10"/>
      <c r="J611" s="10"/>
      <c r="K611" s="10"/>
      <c r="L611" s="10" t="s">
        <v>915</v>
      </c>
      <c r="M611" s="10"/>
      <c r="N611" s="10"/>
      <c r="O611" s="10"/>
      <c r="P611" s="10"/>
      <c r="Q611" s="10"/>
    </row>
    <row r="612" spans="9:17" s="6" customFormat="1">
      <c r="I612" s="10"/>
      <c r="J612" s="10"/>
      <c r="K612" s="10"/>
      <c r="L612" s="10" t="s">
        <v>916</v>
      </c>
      <c r="M612" s="10"/>
      <c r="N612" s="10"/>
      <c r="O612" s="10"/>
      <c r="P612" s="10"/>
      <c r="Q612" s="10"/>
    </row>
    <row r="613" spans="9:17" s="6" customFormat="1">
      <c r="I613" s="10"/>
      <c r="J613" s="10"/>
      <c r="K613" s="10"/>
      <c r="L613" s="10" t="s">
        <v>917</v>
      </c>
      <c r="M613" s="10"/>
      <c r="N613" s="10"/>
      <c r="O613" s="10"/>
      <c r="P613" s="10"/>
      <c r="Q613" s="10"/>
    </row>
    <row r="614" spans="9:17" s="6" customFormat="1">
      <c r="I614" s="10"/>
      <c r="J614" s="10"/>
      <c r="K614" s="10"/>
      <c r="L614" s="10" t="s">
        <v>918</v>
      </c>
      <c r="M614" s="10"/>
      <c r="N614" s="10"/>
      <c r="O614" s="10"/>
      <c r="P614" s="10"/>
      <c r="Q614" s="10"/>
    </row>
    <row r="615" spans="9:17" s="6" customFormat="1">
      <c r="I615" s="10"/>
      <c r="J615" s="10"/>
      <c r="K615" s="10"/>
      <c r="L615" s="10" t="s">
        <v>919</v>
      </c>
      <c r="M615" s="10"/>
      <c r="N615" s="10"/>
      <c r="O615" s="10"/>
      <c r="P615" s="10"/>
      <c r="Q615" s="10"/>
    </row>
    <row r="616" spans="9:17" s="6" customFormat="1">
      <c r="I616" s="10"/>
      <c r="J616" s="10"/>
      <c r="K616" s="10"/>
      <c r="L616" s="10" t="s">
        <v>920</v>
      </c>
      <c r="M616" s="10"/>
      <c r="N616" s="10"/>
      <c r="O616" s="10"/>
      <c r="P616" s="10"/>
      <c r="Q616" s="10"/>
    </row>
    <row r="617" spans="9:17" s="6" customFormat="1">
      <c r="I617" s="10"/>
      <c r="J617" s="10"/>
      <c r="K617" s="10"/>
      <c r="L617" s="10" t="s">
        <v>921</v>
      </c>
      <c r="M617" s="10"/>
      <c r="N617" s="10"/>
      <c r="O617" s="10"/>
      <c r="P617" s="10"/>
      <c r="Q617" s="10"/>
    </row>
    <row r="618" spans="9:17" s="6" customFormat="1">
      <c r="I618" s="10"/>
      <c r="J618" s="10"/>
      <c r="K618" s="10"/>
      <c r="L618" s="10" t="s">
        <v>922</v>
      </c>
      <c r="M618" s="10"/>
      <c r="N618" s="10"/>
      <c r="O618" s="10"/>
      <c r="P618" s="10"/>
      <c r="Q618" s="10"/>
    </row>
    <row r="619" spans="9:17" s="6" customFormat="1">
      <c r="I619" s="10"/>
      <c r="J619" s="10"/>
      <c r="K619" s="10"/>
      <c r="L619" s="10" t="s">
        <v>923</v>
      </c>
      <c r="M619" s="10"/>
      <c r="N619" s="10"/>
      <c r="O619" s="10"/>
      <c r="P619" s="10"/>
      <c r="Q619" s="10"/>
    </row>
    <row r="620" spans="9:17" s="6" customFormat="1">
      <c r="I620" s="10"/>
      <c r="J620" s="10"/>
      <c r="K620" s="10"/>
      <c r="L620" s="10" t="s">
        <v>924</v>
      </c>
      <c r="M620" s="10"/>
      <c r="N620" s="10"/>
      <c r="O620" s="10"/>
      <c r="P620" s="10"/>
      <c r="Q620" s="10"/>
    </row>
    <row r="621" spans="9:17" s="6" customFormat="1">
      <c r="I621" s="10"/>
      <c r="J621" s="10"/>
      <c r="K621" s="10"/>
      <c r="L621" s="10" t="s">
        <v>925</v>
      </c>
      <c r="M621" s="10"/>
      <c r="N621" s="10"/>
      <c r="O621" s="10"/>
      <c r="P621" s="10"/>
      <c r="Q621" s="10"/>
    </row>
    <row r="622" spans="9:17" s="6" customFormat="1">
      <c r="I622" s="10"/>
      <c r="J622" s="10"/>
      <c r="K622" s="10"/>
      <c r="L622" s="10" t="s">
        <v>926</v>
      </c>
      <c r="M622" s="10"/>
      <c r="N622" s="10"/>
      <c r="O622" s="10"/>
      <c r="P622" s="10"/>
      <c r="Q622" s="10"/>
    </row>
    <row r="623" spans="9:17" s="6" customFormat="1">
      <c r="I623" s="10"/>
      <c r="J623" s="10"/>
      <c r="K623" s="10"/>
      <c r="L623" s="10" t="s">
        <v>927</v>
      </c>
      <c r="M623" s="10"/>
      <c r="N623" s="10"/>
      <c r="O623" s="10"/>
      <c r="P623" s="10"/>
      <c r="Q623" s="10"/>
    </row>
    <row r="624" spans="9:17" s="6" customFormat="1">
      <c r="I624" s="10"/>
      <c r="J624" s="10"/>
      <c r="K624" s="10"/>
      <c r="L624" s="10" t="s">
        <v>928</v>
      </c>
      <c r="M624" s="10"/>
      <c r="N624" s="10"/>
      <c r="O624" s="10"/>
      <c r="P624" s="10"/>
      <c r="Q624" s="10"/>
    </row>
    <row r="625" spans="9:17" s="6" customFormat="1">
      <c r="I625" s="10"/>
      <c r="J625" s="10"/>
      <c r="K625" s="10"/>
      <c r="L625" s="10" t="s">
        <v>929</v>
      </c>
      <c r="M625" s="10"/>
      <c r="N625" s="10"/>
      <c r="O625" s="10"/>
      <c r="P625" s="10"/>
      <c r="Q625" s="10"/>
    </row>
    <row r="626" spans="9:17" s="6" customFormat="1">
      <c r="I626" s="10"/>
      <c r="J626" s="10"/>
      <c r="K626" s="10"/>
      <c r="L626" s="10" t="s">
        <v>930</v>
      </c>
      <c r="M626" s="10"/>
      <c r="N626" s="10"/>
      <c r="O626" s="10"/>
      <c r="P626" s="10"/>
      <c r="Q626" s="10"/>
    </row>
    <row r="627" spans="9:17" s="6" customFormat="1">
      <c r="I627" s="10"/>
      <c r="J627" s="10"/>
      <c r="K627" s="10"/>
      <c r="L627" s="10" t="s">
        <v>931</v>
      </c>
      <c r="M627" s="10"/>
      <c r="N627" s="10"/>
      <c r="O627" s="10"/>
      <c r="P627" s="10"/>
      <c r="Q627" s="10"/>
    </row>
    <row r="628" spans="9:17" s="6" customFormat="1">
      <c r="I628" s="10"/>
      <c r="J628" s="10"/>
      <c r="K628" s="10"/>
      <c r="L628" s="10" t="s">
        <v>932</v>
      </c>
      <c r="M628" s="10"/>
      <c r="N628" s="10"/>
      <c r="O628" s="10"/>
      <c r="P628" s="10"/>
      <c r="Q628" s="10"/>
    </row>
    <row r="629" spans="9:17" s="6" customFormat="1">
      <c r="I629" s="10"/>
      <c r="J629" s="10"/>
      <c r="K629" s="10"/>
      <c r="L629" s="10" t="s">
        <v>933</v>
      </c>
      <c r="M629" s="10"/>
      <c r="N629" s="10"/>
      <c r="O629" s="10"/>
      <c r="P629" s="10"/>
      <c r="Q629" s="10"/>
    </row>
    <row r="630" spans="9:17" s="6" customFormat="1">
      <c r="I630" s="10"/>
      <c r="J630" s="10"/>
      <c r="K630" s="10"/>
      <c r="L630" s="10" t="s">
        <v>934</v>
      </c>
      <c r="M630" s="10"/>
      <c r="N630" s="10"/>
      <c r="O630" s="10"/>
      <c r="P630" s="10"/>
      <c r="Q630" s="10"/>
    </row>
    <row r="631" spans="9:17" s="6" customFormat="1">
      <c r="I631" s="10"/>
      <c r="J631" s="10"/>
      <c r="K631" s="10"/>
      <c r="L631" s="10" t="s">
        <v>935</v>
      </c>
      <c r="M631" s="10"/>
      <c r="N631" s="10"/>
      <c r="O631" s="10"/>
      <c r="P631" s="10"/>
      <c r="Q631" s="10"/>
    </row>
    <row r="632" spans="9:17" s="6" customFormat="1">
      <c r="I632" s="10"/>
      <c r="J632" s="10"/>
      <c r="K632" s="10"/>
      <c r="L632" s="10" t="s">
        <v>304</v>
      </c>
      <c r="M632" s="10"/>
      <c r="N632" s="10"/>
      <c r="O632" s="10"/>
      <c r="P632" s="10"/>
      <c r="Q632" s="10"/>
    </row>
    <row r="633" spans="9:17" s="6" customFormat="1">
      <c r="I633" s="10"/>
      <c r="J633" s="10"/>
      <c r="K633" s="10"/>
      <c r="L633" s="10" t="s">
        <v>936</v>
      </c>
      <c r="M633" s="10"/>
      <c r="N633" s="10"/>
      <c r="O633" s="10"/>
      <c r="P633" s="10"/>
      <c r="Q633" s="10"/>
    </row>
    <row r="634" spans="9:17" s="6" customFormat="1">
      <c r="I634" s="10"/>
      <c r="J634" s="10"/>
      <c r="K634" s="10"/>
      <c r="L634" s="10" t="s">
        <v>937</v>
      </c>
      <c r="M634" s="10"/>
      <c r="N634" s="10"/>
      <c r="O634" s="10"/>
      <c r="P634" s="10"/>
      <c r="Q634" s="10"/>
    </row>
    <row r="635" spans="9:17" s="6" customFormat="1">
      <c r="I635" s="10"/>
      <c r="J635" s="10"/>
      <c r="K635" s="10"/>
      <c r="L635" s="10" t="s">
        <v>938</v>
      </c>
      <c r="M635" s="10"/>
      <c r="N635" s="10"/>
      <c r="O635" s="10"/>
      <c r="P635" s="10"/>
      <c r="Q635" s="10"/>
    </row>
    <row r="636" spans="9:17" s="6" customFormat="1">
      <c r="I636" s="10"/>
      <c r="J636" s="10"/>
      <c r="K636" s="10"/>
      <c r="L636" s="10" t="s">
        <v>939</v>
      </c>
      <c r="M636" s="10"/>
      <c r="N636" s="10"/>
      <c r="O636" s="10"/>
      <c r="P636" s="10"/>
      <c r="Q636" s="10"/>
    </row>
    <row r="637" spans="9:17" s="6" customFormat="1">
      <c r="I637" s="10"/>
      <c r="J637" s="10"/>
      <c r="K637" s="10"/>
      <c r="L637" s="10" t="s">
        <v>940</v>
      </c>
      <c r="M637" s="10"/>
      <c r="N637" s="10"/>
      <c r="O637" s="10"/>
      <c r="P637" s="10"/>
      <c r="Q637" s="10"/>
    </row>
    <row r="638" spans="9:17" s="6" customFormat="1">
      <c r="I638" s="10"/>
      <c r="J638" s="10"/>
      <c r="K638" s="10"/>
      <c r="L638" s="10" t="s">
        <v>941</v>
      </c>
      <c r="M638" s="10"/>
      <c r="N638" s="10"/>
      <c r="O638" s="10"/>
      <c r="P638" s="10"/>
      <c r="Q638" s="10"/>
    </row>
    <row r="639" spans="9:17" s="6" customFormat="1">
      <c r="I639" s="10"/>
      <c r="J639" s="10"/>
      <c r="K639" s="10"/>
      <c r="L639" s="10" t="s">
        <v>942</v>
      </c>
      <c r="M639" s="10"/>
      <c r="N639" s="10"/>
      <c r="O639" s="10"/>
      <c r="P639" s="10"/>
      <c r="Q639" s="10"/>
    </row>
    <row r="640" spans="9:17" s="6" customFormat="1">
      <c r="I640" s="10"/>
      <c r="J640" s="10"/>
      <c r="K640" s="10"/>
      <c r="L640" s="10" t="s">
        <v>943</v>
      </c>
      <c r="M640" s="10"/>
      <c r="N640" s="10"/>
      <c r="O640" s="10"/>
      <c r="P640" s="10"/>
      <c r="Q640" s="10"/>
    </row>
    <row r="641" spans="9:17" s="6" customFormat="1">
      <c r="I641" s="10"/>
      <c r="J641" s="10"/>
      <c r="K641" s="10"/>
      <c r="L641" s="10" t="s">
        <v>944</v>
      </c>
      <c r="M641" s="10"/>
      <c r="N641" s="10"/>
      <c r="O641" s="10"/>
      <c r="P641" s="10"/>
      <c r="Q641" s="10"/>
    </row>
    <row r="642" spans="9:17" s="6" customFormat="1">
      <c r="I642" s="10"/>
      <c r="J642" s="10"/>
      <c r="K642" s="10"/>
      <c r="L642" s="10" t="s">
        <v>945</v>
      </c>
      <c r="M642" s="10"/>
      <c r="N642" s="10"/>
      <c r="O642" s="10"/>
      <c r="P642" s="10"/>
      <c r="Q642" s="10"/>
    </row>
    <row r="643" spans="9:17" s="6" customFormat="1">
      <c r="I643" s="10"/>
      <c r="J643" s="10"/>
      <c r="K643" s="10"/>
      <c r="L643" s="10" t="s">
        <v>946</v>
      </c>
      <c r="M643" s="10"/>
      <c r="N643" s="10"/>
      <c r="O643" s="10"/>
      <c r="P643" s="10"/>
      <c r="Q643" s="10"/>
    </row>
    <row r="644" spans="9:17" s="6" customFormat="1">
      <c r="I644" s="10"/>
      <c r="J644" s="10"/>
      <c r="K644" s="10"/>
      <c r="L644" s="10" t="s">
        <v>947</v>
      </c>
      <c r="M644" s="10"/>
      <c r="N644" s="10"/>
      <c r="O644" s="10"/>
      <c r="P644" s="10"/>
      <c r="Q644" s="10"/>
    </row>
    <row r="645" spans="9:17" s="6" customFormat="1">
      <c r="I645" s="10"/>
      <c r="J645" s="10"/>
      <c r="K645" s="10"/>
      <c r="L645" s="10" t="s">
        <v>948</v>
      </c>
      <c r="M645" s="10"/>
      <c r="N645" s="10"/>
      <c r="O645" s="10"/>
      <c r="P645" s="10"/>
      <c r="Q645" s="10"/>
    </row>
    <row r="646" spans="9:17" s="6" customFormat="1">
      <c r="I646" s="10"/>
      <c r="J646" s="10"/>
      <c r="K646" s="10"/>
      <c r="L646" s="10" t="s">
        <v>949</v>
      </c>
      <c r="M646" s="10"/>
      <c r="N646" s="10"/>
      <c r="O646" s="10"/>
      <c r="P646" s="10"/>
      <c r="Q646" s="10"/>
    </row>
    <row r="647" spans="9:17" s="6" customFormat="1">
      <c r="I647" s="10"/>
      <c r="J647" s="10"/>
      <c r="K647" s="10"/>
      <c r="L647" s="10" t="s">
        <v>950</v>
      </c>
      <c r="M647" s="10"/>
      <c r="N647" s="10"/>
      <c r="O647" s="10"/>
      <c r="P647" s="10"/>
      <c r="Q647" s="10"/>
    </row>
    <row r="648" spans="9:17" s="6" customFormat="1">
      <c r="I648" s="10"/>
      <c r="J648" s="10"/>
      <c r="K648" s="10"/>
      <c r="L648" s="10" t="s">
        <v>951</v>
      </c>
      <c r="M648" s="10"/>
      <c r="N648" s="10"/>
      <c r="O648" s="10"/>
      <c r="P648" s="10"/>
      <c r="Q648" s="10"/>
    </row>
    <row r="649" spans="9:17" s="6" customFormat="1">
      <c r="I649" s="10"/>
      <c r="J649" s="10"/>
      <c r="K649" s="10"/>
      <c r="L649" s="10" t="s">
        <v>952</v>
      </c>
      <c r="M649" s="10"/>
      <c r="N649" s="10"/>
      <c r="O649" s="10"/>
      <c r="P649" s="10"/>
      <c r="Q649" s="10"/>
    </row>
    <row r="650" spans="9:17" s="6" customFormat="1">
      <c r="I650" s="10"/>
      <c r="J650" s="10"/>
      <c r="K650" s="10"/>
      <c r="L650" s="10" t="s">
        <v>953</v>
      </c>
      <c r="M650" s="10"/>
      <c r="N650" s="10"/>
      <c r="O650" s="10"/>
      <c r="P650" s="10"/>
      <c r="Q650" s="10"/>
    </row>
    <row r="651" spans="9:17" s="6" customFormat="1">
      <c r="I651" s="10"/>
      <c r="J651" s="10"/>
      <c r="K651" s="10"/>
      <c r="L651" s="10" t="s">
        <v>954</v>
      </c>
      <c r="M651" s="10"/>
      <c r="N651" s="10"/>
      <c r="O651" s="10"/>
      <c r="P651" s="10"/>
      <c r="Q651" s="10"/>
    </row>
    <row r="652" spans="9:17" s="6" customFormat="1">
      <c r="I652" s="10"/>
      <c r="J652" s="10"/>
      <c r="K652" s="10"/>
      <c r="L652" s="10" t="s">
        <v>955</v>
      </c>
      <c r="M652" s="10"/>
      <c r="N652" s="10"/>
      <c r="O652" s="10"/>
      <c r="P652" s="10"/>
      <c r="Q652" s="10"/>
    </row>
    <row r="653" spans="9:17" s="6" customFormat="1">
      <c r="I653" s="10"/>
      <c r="J653" s="10"/>
      <c r="K653" s="10"/>
      <c r="L653" s="10" t="s">
        <v>956</v>
      </c>
      <c r="M653" s="10"/>
      <c r="N653" s="10"/>
      <c r="O653" s="10"/>
      <c r="P653" s="10"/>
      <c r="Q653" s="10"/>
    </row>
    <row r="654" spans="9:17" s="6" customFormat="1">
      <c r="I654" s="10"/>
      <c r="J654" s="10"/>
      <c r="K654" s="10"/>
      <c r="L654" s="10" t="s">
        <v>957</v>
      </c>
      <c r="M654" s="10"/>
      <c r="N654" s="10"/>
      <c r="O654" s="10"/>
      <c r="P654" s="10"/>
      <c r="Q654" s="10"/>
    </row>
    <row r="655" spans="9:17" s="6" customFormat="1">
      <c r="I655" s="10"/>
      <c r="J655" s="10"/>
      <c r="K655" s="10"/>
      <c r="L655" s="10" t="s">
        <v>958</v>
      </c>
      <c r="M655" s="10"/>
      <c r="N655" s="10"/>
      <c r="O655" s="10"/>
      <c r="P655" s="10"/>
      <c r="Q655" s="10"/>
    </row>
    <row r="656" spans="9:17" s="6" customFormat="1">
      <c r="I656" s="10"/>
      <c r="J656" s="10"/>
      <c r="K656" s="10"/>
      <c r="L656" s="10" t="s">
        <v>959</v>
      </c>
      <c r="M656" s="10"/>
      <c r="N656" s="10"/>
      <c r="O656" s="10"/>
      <c r="P656" s="10"/>
      <c r="Q656" s="10"/>
    </row>
    <row r="657" spans="9:17" s="6" customFormat="1">
      <c r="I657" s="10"/>
      <c r="J657" s="10"/>
      <c r="K657" s="10"/>
      <c r="L657" s="10" t="s">
        <v>960</v>
      </c>
      <c r="M657" s="10"/>
      <c r="N657" s="10"/>
      <c r="O657" s="10"/>
      <c r="P657" s="10"/>
      <c r="Q657" s="10"/>
    </row>
    <row r="658" spans="9:17" s="6" customFormat="1">
      <c r="I658" s="10"/>
      <c r="J658" s="10"/>
      <c r="K658" s="10"/>
      <c r="L658" s="10" t="s">
        <v>961</v>
      </c>
      <c r="M658" s="10"/>
      <c r="N658" s="10"/>
      <c r="O658" s="10"/>
      <c r="P658" s="10"/>
      <c r="Q658" s="10"/>
    </row>
    <row r="659" spans="9:17" s="6" customFormat="1">
      <c r="I659" s="10"/>
      <c r="J659" s="10"/>
      <c r="K659" s="10"/>
      <c r="L659" s="10" t="s">
        <v>962</v>
      </c>
      <c r="M659" s="10"/>
      <c r="N659" s="10"/>
      <c r="O659" s="10"/>
      <c r="P659" s="10"/>
      <c r="Q659" s="10"/>
    </row>
    <row r="660" spans="9:17" s="6" customFormat="1">
      <c r="I660" s="10"/>
      <c r="J660" s="10"/>
      <c r="K660" s="10"/>
      <c r="L660" s="10" t="s">
        <v>963</v>
      </c>
      <c r="M660" s="10"/>
      <c r="N660" s="10"/>
      <c r="O660" s="10"/>
      <c r="P660" s="10"/>
      <c r="Q660" s="10"/>
    </row>
    <row r="661" spans="9:17" s="6" customFormat="1">
      <c r="I661" s="10"/>
      <c r="J661" s="10"/>
      <c r="K661" s="10"/>
      <c r="L661" s="10" t="s">
        <v>964</v>
      </c>
      <c r="M661" s="10"/>
      <c r="N661" s="10"/>
      <c r="O661" s="10"/>
      <c r="P661" s="10"/>
      <c r="Q661" s="10"/>
    </row>
    <row r="662" spans="9:17" s="6" customFormat="1">
      <c r="I662" s="10"/>
      <c r="J662" s="10"/>
      <c r="K662" s="10"/>
      <c r="L662" s="10" t="s">
        <v>965</v>
      </c>
      <c r="M662" s="10"/>
      <c r="N662" s="10"/>
      <c r="O662" s="10"/>
      <c r="P662" s="10"/>
      <c r="Q662" s="10"/>
    </row>
    <row r="663" spans="9:17" s="6" customFormat="1">
      <c r="I663" s="10"/>
      <c r="J663" s="10"/>
      <c r="K663" s="10"/>
      <c r="L663" s="10" t="s">
        <v>966</v>
      </c>
      <c r="M663" s="10"/>
      <c r="N663" s="10"/>
      <c r="O663" s="10"/>
      <c r="P663" s="10"/>
      <c r="Q663" s="10"/>
    </row>
    <row r="664" spans="9:17" s="6" customFormat="1">
      <c r="I664" s="10"/>
      <c r="J664" s="10"/>
      <c r="K664" s="10"/>
      <c r="L664" s="10" t="s">
        <v>967</v>
      </c>
      <c r="M664" s="10"/>
      <c r="N664" s="10"/>
      <c r="O664" s="10"/>
      <c r="P664" s="10"/>
      <c r="Q664" s="10"/>
    </row>
    <row r="665" spans="9:17" s="6" customFormat="1">
      <c r="I665" s="10"/>
      <c r="J665" s="10"/>
      <c r="K665" s="10"/>
      <c r="L665" s="10" t="s">
        <v>968</v>
      </c>
      <c r="M665" s="10"/>
      <c r="N665" s="10"/>
      <c r="O665" s="10"/>
      <c r="P665" s="10"/>
      <c r="Q665" s="10"/>
    </row>
    <row r="666" spans="9:17" s="6" customFormat="1">
      <c r="I666" s="10"/>
      <c r="J666" s="10"/>
      <c r="K666" s="10"/>
      <c r="L666" s="10" t="s">
        <v>969</v>
      </c>
      <c r="M666" s="10"/>
      <c r="N666" s="10"/>
      <c r="O666" s="10"/>
      <c r="P666" s="10"/>
      <c r="Q666" s="10"/>
    </row>
    <row r="667" spans="9:17" s="6" customFormat="1">
      <c r="I667" s="10"/>
      <c r="J667" s="10"/>
      <c r="K667" s="10"/>
      <c r="L667" s="10" t="s">
        <v>970</v>
      </c>
      <c r="M667" s="10"/>
      <c r="N667" s="10"/>
      <c r="O667" s="10"/>
      <c r="P667" s="10"/>
      <c r="Q667" s="10"/>
    </row>
    <row r="668" spans="9:17" s="6" customFormat="1">
      <c r="I668" s="10"/>
      <c r="J668" s="10"/>
      <c r="K668" s="10"/>
      <c r="L668" s="10" t="s">
        <v>971</v>
      </c>
      <c r="M668" s="10"/>
      <c r="N668" s="10"/>
      <c r="O668" s="10"/>
      <c r="P668" s="10"/>
      <c r="Q668" s="10"/>
    </row>
    <row r="669" spans="9:17" s="6" customFormat="1">
      <c r="I669" s="10"/>
      <c r="J669" s="10"/>
      <c r="K669" s="10"/>
      <c r="L669" s="10" t="s">
        <v>972</v>
      </c>
      <c r="M669" s="10"/>
      <c r="N669" s="10"/>
      <c r="O669" s="10"/>
      <c r="P669" s="10"/>
      <c r="Q669" s="10"/>
    </row>
    <row r="670" spans="9:17" s="6" customFormat="1">
      <c r="I670" s="10"/>
      <c r="J670" s="10"/>
      <c r="K670" s="10"/>
      <c r="L670" s="10" t="s">
        <v>973</v>
      </c>
      <c r="M670" s="10"/>
      <c r="N670" s="10"/>
      <c r="O670" s="10"/>
      <c r="P670" s="10"/>
      <c r="Q670" s="10"/>
    </row>
    <row r="671" spans="9:17" s="6" customFormat="1">
      <c r="I671" s="10"/>
      <c r="J671" s="10"/>
      <c r="K671" s="10"/>
      <c r="L671" s="10" t="s">
        <v>974</v>
      </c>
      <c r="M671" s="10"/>
      <c r="N671" s="10"/>
      <c r="O671" s="10"/>
      <c r="P671" s="10"/>
      <c r="Q671" s="10"/>
    </row>
    <row r="672" spans="9:17" s="6" customFormat="1">
      <c r="I672" s="10"/>
      <c r="J672" s="10"/>
      <c r="K672" s="10"/>
      <c r="L672" s="10" t="s">
        <v>975</v>
      </c>
      <c r="M672" s="10"/>
      <c r="N672" s="10"/>
      <c r="O672" s="10"/>
      <c r="P672" s="10"/>
      <c r="Q672" s="10"/>
    </row>
    <row r="673" spans="9:17" s="6" customFormat="1">
      <c r="I673" s="10"/>
      <c r="J673" s="10"/>
      <c r="K673" s="10"/>
      <c r="L673" s="10" t="s">
        <v>976</v>
      </c>
      <c r="M673" s="10"/>
      <c r="N673" s="10"/>
      <c r="O673" s="10"/>
      <c r="P673" s="10"/>
      <c r="Q673" s="10"/>
    </row>
    <row r="674" spans="9:17" s="6" customFormat="1">
      <c r="I674" s="10"/>
      <c r="J674" s="10"/>
      <c r="K674" s="10"/>
      <c r="L674" s="10" t="s">
        <v>977</v>
      </c>
      <c r="M674" s="10"/>
      <c r="N674" s="10"/>
      <c r="O674" s="10"/>
      <c r="P674" s="10"/>
      <c r="Q674" s="10"/>
    </row>
    <row r="675" spans="9:17" s="6" customFormat="1">
      <c r="I675" s="10"/>
      <c r="J675" s="10"/>
      <c r="K675" s="10"/>
      <c r="L675" s="10" t="s">
        <v>978</v>
      </c>
      <c r="M675" s="10"/>
      <c r="N675" s="10"/>
      <c r="O675" s="10"/>
      <c r="P675" s="10"/>
      <c r="Q675" s="10"/>
    </row>
    <row r="676" spans="9:17" s="6" customFormat="1">
      <c r="I676" s="10"/>
      <c r="J676" s="10"/>
      <c r="K676" s="10"/>
      <c r="L676" s="10" t="s">
        <v>979</v>
      </c>
      <c r="M676" s="10"/>
      <c r="N676" s="10"/>
      <c r="O676" s="10"/>
      <c r="P676" s="10"/>
      <c r="Q676" s="10"/>
    </row>
    <row r="677" spans="9:17" s="6" customFormat="1">
      <c r="I677" s="10"/>
      <c r="J677" s="10"/>
      <c r="K677" s="10"/>
      <c r="L677" s="10" t="s">
        <v>980</v>
      </c>
      <c r="M677" s="10"/>
      <c r="N677" s="10"/>
      <c r="O677" s="10"/>
      <c r="P677" s="10"/>
      <c r="Q677" s="10"/>
    </row>
    <row r="678" spans="9:17" s="6" customFormat="1">
      <c r="I678" s="10"/>
      <c r="J678" s="10"/>
      <c r="K678" s="10"/>
      <c r="L678" s="10" t="s">
        <v>981</v>
      </c>
      <c r="M678" s="10"/>
      <c r="N678" s="10"/>
      <c r="O678" s="10"/>
      <c r="P678" s="10"/>
      <c r="Q678" s="10"/>
    </row>
    <row r="679" spans="9:17" s="6" customFormat="1">
      <c r="I679" s="10"/>
      <c r="J679" s="10"/>
      <c r="K679" s="10"/>
      <c r="L679" s="10" t="s">
        <v>982</v>
      </c>
      <c r="M679" s="10"/>
      <c r="N679" s="10"/>
      <c r="O679" s="10"/>
      <c r="P679" s="10"/>
      <c r="Q679" s="10"/>
    </row>
    <row r="680" spans="9:17" s="6" customFormat="1">
      <c r="I680" s="10"/>
      <c r="J680" s="10"/>
      <c r="K680" s="10"/>
      <c r="L680" s="10" t="s">
        <v>983</v>
      </c>
      <c r="M680" s="10"/>
      <c r="N680" s="10"/>
      <c r="O680" s="10"/>
      <c r="P680" s="10"/>
      <c r="Q680" s="10"/>
    </row>
    <row r="681" spans="9:17" s="6" customFormat="1">
      <c r="I681" s="10"/>
      <c r="J681" s="10"/>
      <c r="K681" s="10"/>
      <c r="L681" s="10" t="s">
        <v>984</v>
      </c>
      <c r="M681" s="10"/>
      <c r="N681" s="10"/>
      <c r="O681" s="10"/>
      <c r="P681" s="10"/>
      <c r="Q681" s="10"/>
    </row>
    <row r="682" spans="9:17" s="6" customFormat="1">
      <c r="I682" s="10"/>
      <c r="J682" s="10"/>
      <c r="K682" s="10"/>
      <c r="L682" s="10" t="s">
        <v>985</v>
      </c>
      <c r="M682" s="10"/>
      <c r="N682" s="10"/>
      <c r="O682" s="10"/>
      <c r="P682" s="10"/>
      <c r="Q682" s="10"/>
    </row>
    <row r="683" spans="9:17" s="6" customFormat="1">
      <c r="I683" s="10"/>
      <c r="J683" s="10"/>
      <c r="K683" s="10"/>
      <c r="L683" s="10" t="s">
        <v>986</v>
      </c>
      <c r="M683" s="10"/>
      <c r="N683" s="10"/>
      <c r="O683" s="10"/>
      <c r="P683" s="10"/>
      <c r="Q683" s="10"/>
    </row>
    <row r="684" spans="9:17" s="6" customFormat="1">
      <c r="I684" s="10"/>
      <c r="J684" s="10"/>
      <c r="K684" s="10"/>
      <c r="L684" s="10" t="s">
        <v>987</v>
      </c>
      <c r="M684" s="10"/>
      <c r="N684" s="10"/>
      <c r="O684" s="10"/>
      <c r="P684" s="10"/>
      <c r="Q684" s="10"/>
    </row>
    <row r="685" spans="9:17" s="6" customFormat="1">
      <c r="I685" s="10"/>
      <c r="J685" s="10"/>
      <c r="K685" s="10"/>
      <c r="L685" s="10" t="s">
        <v>988</v>
      </c>
      <c r="M685" s="10"/>
      <c r="N685" s="10"/>
      <c r="O685" s="10"/>
      <c r="P685" s="10"/>
      <c r="Q685" s="10"/>
    </row>
    <row r="686" spans="9:17" s="6" customFormat="1">
      <c r="I686" s="10"/>
      <c r="J686" s="10"/>
      <c r="K686" s="10"/>
      <c r="L686" s="10" t="s">
        <v>989</v>
      </c>
      <c r="M686" s="10"/>
      <c r="N686" s="10"/>
      <c r="O686" s="10"/>
      <c r="P686" s="10"/>
      <c r="Q686" s="10"/>
    </row>
    <row r="687" spans="9:17" s="6" customFormat="1">
      <c r="I687" s="10"/>
      <c r="J687" s="10"/>
      <c r="K687" s="10"/>
      <c r="L687" s="10" t="s">
        <v>990</v>
      </c>
      <c r="M687" s="10"/>
      <c r="N687" s="10"/>
      <c r="O687" s="10"/>
      <c r="P687" s="10"/>
      <c r="Q687" s="10"/>
    </row>
    <row r="688" spans="9:17" s="6" customFormat="1">
      <c r="I688" s="10"/>
      <c r="J688" s="10"/>
      <c r="K688" s="10"/>
      <c r="L688" s="10" t="s">
        <v>991</v>
      </c>
      <c r="M688" s="10"/>
      <c r="N688" s="10"/>
      <c r="O688" s="10"/>
      <c r="P688" s="10"/>
      <c r="Q688" s="10"/>
    </row>
    <row r="689" spans="9:17" s="6" customFormat="1">
      <c r="I689" s="10"/>
      <c r="J689" s="10"/>
      <c r="K689" s="10"/>
      <c r="L689" s="10" t="s">
        <v>992</v>
      </c>
      <c r="M689" s="10"/>
      <c r="N689" s="10"/>
      <c r="O689" s="10"/>
      <c r="P689" s="10"/>
      <c r="Q689" s="10"/>
    </row>
    <row r="690" spans="9:17" s="6" customFormat="1">
      <c r="I690" s="10"/>
      <c r="J690" s="10"/>
      <c r="K690" s="10"/>
      <c r="L690" s="10" t="s">
        <v>993</v>
      </c>
      <c r="M690" s="10"/>
      <c r="N690" s="10"/>
      <c r="O690" s="10"/>
      <c r="P690" s="10"/>
      <c r="Q690" s="10"/>
    </row>
    <row r="691" spans="9:17" s="6" customFormat="1">
      <c r="I691" s="10"/>
      <c r="J691" s="10"/>
      <c r="K691" s="10"/>
      <c r="L691" s="10" t="s">
        <v>994</v>
      </c>
      <c r="M691" s="10"/>
      <c r="N691" s="10"/>
      <c r="O691" s="10"/>
      <c r="P691" s="10"/>
      <c r="Q691" s="10"/>
    </row>
    <row r="692" spans="9:17" s="6" customFormat="1">
      <c r="I692" s="10"/>
      <c r="J692" s="10"/>
      <c r="K692" s="10"/>
      <c r="L692" s="10" t="s">
        <v>995</v>
      </c>
      <c r="M692" s="10"/>
      <c r="N692" s="10"/>
      <c r="O692" s="10"/>
      <c r="P692" s="10"/>
      <c r="Q692" s="10"/>
    </row>
    <row r="693" spans="9:17" s="6" customFormat="1">
      <c r="I693" s="10"/>
      <c r="J693" s="10"/>
      <c r="K693" s="10"/>
      <c r="L693" s="10" t="s">
        <v>996</v>
      </c>
      <c r="M693" s="10"/>
      <c r="N693" s="10"/>
      <c r="O693" s="10"/>
      <c r="P693" s="10"/>
      <c r="Q693" s="10"/>
    </row>
    <row r="694" spans="9:17" s="6" customFormat="1">
      <c r="I694" s="10"/>
      <c r="J694" s="10"/>
      <c r="K694" s="10"/>
      <c r="L694" s="10" t="s">
        <v>997</v>
      </c>
      <c r="M694" s="10"/>
      <c r="N694" s="10"/>
      <c r="O694" s="10"/>
      <c r="P694" s="10"/>
      <c r="Q694" s="10"/>
    </row>
    <row r="695" spans="9:17" s="6" customFormat="1">
      <c r="I695" s="10"/>
      <c r="J695" s="10"/>
      <c r="K695" s="10"/>
      <c r="L695" s="10" t="s">
        <v>998</v>
      </c>
      <c r="M695" s="10"/>
      <c r="N695" s="10"/>
      <c r="O695" s="10"/>
      <c r="P695" s="10"/>
      <c r="Q695" s="10"/>
    </row>
    <row r="696" spans="9:17" s="6" customFormat="1">
      <c r="I696" s="10"/>
      <c r="J696" s="10"/>
      <c r="K696" s="10"/>
      <c r="L696" s="10" t="s">
        <v>999</v>
      </c>
      <c r="M696" s="10"/>
      <c r="N696" s="10"/>
      <c r="O696" s="10"/>
      <c r="P696" s="10"/>
      <c r="Q696" s="10"/>
    </row>
    <row r="697" spans="9:17" s="6" customFormat="1">
      <c r="I697" s="10"/>
      <c r="J697" s="10"/>
      <c r="K697" s="10"/>
      <c r="L697" s="10" t="s">
        <v>1000</v>
      </c>
      <c r="M697" s="10"/>
      <c r="N697" s="10"/>
      <c r="O697" s="10"/>
      <c r="P697" s="10"/>
      <c r="Q697" s="10"/>
    </row>
    <row r="698" spans="9:17" s="6" customFormat="1">
      <c r="I698" s="10"/>
      <c r="J698" s="10"/>
      <c r="K698" s="10"/>
      <c r="L698" s="10" t="s">
        <v>1001</v>
      </c>
      <c r="M698" s="10"/>
      <c r="N698" s="10"/>
      <c r="O698" s="10"/>
      <c r="P698" s="10"/>
      <c r="Q698" s="10"/>
    </row>
    <row r="699" spans="9:17" s="6" customFormat="1">
      <c r="I699" s="10"/>
      <c r="J699" s="10"/>
      <c r="K699" s="10"/>
      <c r="L699" s="10" t="s">
        <v>1002</v>
      </c>
      <c r="M699" s="10"/>
      <c r="N699" s="10"/>
      <c r="O699" s="10"/>
      <c r="P699" s="10"/>
      <c r="Q699" s="10"/>
    </row>
    <row r="700" spans="9:17" s="6" customFormat="1">
      <c r="I700" s="10"/>
      <c r="J700" s="10"/>
      <c r="K700" s="10"/>
      <c r="L700" s="10" t="s">
        <v>1003</v>
      </c>
      <c r="M700" s="10"/>
      <c r="N700" s="10"/>
      <c r="O700" s="10"/>
      <c r="P700" s="10"/>
      <c r="Q700" s="10"/>
    </row>
    <row r="701" spans="9:17" s="6" customFormat="1">
      <c r="I701" s="10"/>
      <c r="J701" s="10"/>
      <c r="K701" s="10"/>
      <c r="L701" s="10" t="s">
        <v>1004</v>
      </c>
      <c r="M701" s="10"/>
      <c r="N701" s="10"/>
      <c r="O701" s="10"/>
      <c r="P701" s="10"/>
      <c r="Q701" s="10"/>
    </row>
    <row r="702" spans="9:17" s="6" customFormat="1">
      <c r="I702" s="10"/>
      <c r="J702" s="10"/>
      <c r="K702" s="10"/>
      <c r="L702" s="10" t="s">
        <v>1005</v>
      </c>
      <c r="M702" s="10"/>
      <c r="N702" s="10"/>
      <c r="O702" s="10"/>
      <c r="P702" s="10"/>
      <c r="Q702" s="10"/>
    </row>
    <row r="703" spans="9:17" s="6" customFormat="1">
      <c r="I703" s="10"/>
      <c r="J703" s="10"/>
      <c r="K703" s="10"/>
      <c r="L703" s="10" t="s">
        <v>1006</v>
      </c>
      <c r="M703" s="10"/>
      <c r="N703" s="10"/>
      <c r="O703" s="10"/>
      <c r="P703" s="10"/>
      <c r="Q703" s="10"/>
    </row>
    <row r="704" spans="9:17" s="6" customFormat="1">
      <c r="I704" s="10"/>
      <c r="J704" s="10"/>
      <c r="K704" s="10"/>
      <c r="L704" s="10" t="s">
        <v>1007</v>
      </c>
      <c r="M704" s="10"/>
      <c r="N704" s="10"/>
      <c r="O704" s="10"/>
      <c r="P704" s="10"/>
      <c r="Q704" s="10"/>
    </row>
    <row r="705" spans="9:17" s="6" customFormat="1">
      <c r="I705" s="10"/>
      <c r="J705" s="10"/>
      <c r="K705" s="10"/>
      <c r="L705" s="10" t="s">
        <v>1008</v>
      </c>
      <c r="M705" s="10"/>
      <c r="N705" s="10"/>
      <c r="O705" s="10"/>
      <c r="P705" s="10"/>
      <c r="Q705" s="10"/>
    </row>
    <row r="706" spans="9:17" s="6" customFormat="1">
      <c r="I706" s="10"/>
      <c r="J706" s="10"/>
      <c r="K706" s="10"/>
      <c r="L706" s="10" t="s">
        <v>1009</v>
      </c>
      <c r="M706" s="10"/>
      <c r="N706" s="10"/>
      <c r="O706" s="10"/>
      <c r="P706" s="10"/>
      <c r="Q706" s="10"/>
    </row>
    <row r="707" spans="9:17" s="6" customFormat="1">
      <c r="I707" s="10"/>
      <c r="J707" s="10"/>
      <c r="K707" s="10"/>
      <c r="L707" s="10" t="s">
        <v>1010</v>
      </c>
      <c r="M707" s="10"/>
      <c r="N707" s="10"/>
      <c r="O707" s="10"/>
      <c r="P707" s="10"/>
      <c r="Q707" s="10"/>
    </row>
    <row r="708" spans="9:17" s="6" customFormat="1">
      <c r="I708" s="10"/>
      <c r="J708" s="10"/>
      <c r="K708" s="10"/>
      <c r="L708" s="10" t="s">
        <v>1011</v>
      </c>
      <c r="M708" s="10"/>
      <c r="N708" s="10"/>
      <c r="O708" s="10"/>
      <c r="P708" s="10"/>
      <c r="Q708" s="10"/>
    </row>
    <row r="709" spans="9:17" s="6" customFormat="1">
      <c r="I709" s="10"/>
      <c r="J709" s="10"/>
      <c r="K709" s="10"/>
      <c r="L709" s="10" t="s">
        <v>1012</v>
      </c>
      <c r="M709" s="10"/>
      <c r="N709" s="10"/>
      <c r="O709" s="10"/>
      <c r="P709" s="10"/>
      <c r="Q709" s="10"/>
    </row>
    <row r="710" spans="9:17" s="6" customFormat="1">
      <c r="I710" s="10"/>
      <c r="J710" s="10"/>
      <c r="K710" s="10"/>
      <c r="L710" s="10" t="s">
        <v>1013</v>
      </c>
      <c r="M710" s="10"/>
      <c r="N710" s="10"/>
      <c r="O710" s="10"/>
      <c r="P710" s="10"/>
      <c r="Q710" s="10"/>
    </row>
    <row r="711" spans="9:17" s="6" customFormat="1">
      <c r="I711" s="10"/>
      <c r="J711" s="10"/>
      <c r="K711" s="10"/>
      <c r="L711" s="10" t="s">
        <v>1014</v>
      </c>
      <c r="M711" s="10"/>
      <c r="N711" s="10"/>
      <c r="O711" s="10"/>
      <c r="P711" s="10"/>
      <c r="Q711" s="10"/>
    </row>
    <row r="712" spans="9:17" s="6" customFormat="1">
      <c r="I712" s="10"/>
      <c r="J712" s="10"/>
      <c r="K712" s="10"/>
      <c r="L712" s="10" t="s">
        <v>1015</v>
      </c>
      <c r="M712" s="10"/>
      <c r="N712" s="10"/>
      <c r="O712" s="10"/>
      <c r="P712" s="10"/>
      <c r="Q712" s="10"/>
    </row>
    <row r="713" spans="9:17" s="6" customFormat="1">
      <c r="I713" s="10"/>
      <c r="J713" s="10"/>
      <c r="K713" s="10"/>
      <c r="L713" s="10" t="s">
        <v>1016</v>
      </c>
      <c r="M713" s="10"/>
      <c r="N713" s="10"/>
      <c r="O713" s="10"/>
      <c r="P713" s="10"/>
      <c r="Q713" s="10"/>
    </row>
    <row r="714" spans="9:17" s="6" customFormat="1">
      <c r="I714" s="10"/>
      <c r="J714" s="10"/>
      <c r="K714" s="10"/>
      <c r="L714" s="10" t="s">
        <v>1017</v>
      </c>
      <c r="M714" s="10"/>
      <c r="N714" s="10"/>
      <c r="O714" s="10"/>
      <c r="P714" s="10"/>
      <c r="Q714" s="10"/>
    </row>
    <row r="715" spans="9:17" s="6" customFormat="1">
      <c r="I715" s="10"/>
      <c r="J715" s="10"/>
      <c r="K715" s="10"/>
      <c r="L715" s="10" t="s">
        <v>1018</v>
      </c>
      <c r="M715" s="10"/>
      <c r="N715" s="10"/>
      <c r="O715" s="10"/>
      <c r="P715" s="10"/>
      <c r="Q715" s="10"/>
    </row>
    <row r="716" spans="9:17" s="6" customFormat="1">
      <c r="I716" s="10"/>
      <c r="J716" s="10"/>
      <c r="K716" s="10"/>
      <c r="L716" s="10" t="s">
        <v>1019</v>
      </c>
      <c r="M716" s="10"/>
      <c r="N716" s="10"/>
      <c r="O716" s="10"/>
      <c r="P716" s="10"/>
      <c r="Q716" s="10"/>
    </row>
    <row r="717" spans="9:17" s="6" customFormat="1">
      <c r="I717" s="10"/>
      <c r="J717" s="10"/>
      <c r="K717" s="10"/>
      <c r="L717" s="10" t="s">
        <v>1020</v>
      </c>
      <c r="M717" s="10"/>
      <c r="N717" s="10"/>
      <c r="O717" s="10"/>
      <c r="P717" s="10"/>
      <c r="Q717" s="10"/>
    </row>
    <row r="718" spans="9:17" s="6" customFormat="1">
      <c r="I718" s="10"/>
      <c r="J718" s="10"/>
      <c r="K718" s="10"/>
      <c r="L718" s="10" t="s">
        <v>1021</v>
      </c>
      <c r="M718" s="10"/>
      <c r="N718" s="10"/>
      <c r="O718" s="10"/>
      <c r="P718" s="10"/>
      <c r="Q718" s="10"/>
    </row>
    <row r="719" spans="9:17" s="6" customFormat="1">
      <c r="I719" s="10"/>
      <c r="J719" s="10"/>
      <c r="K719" s="10"/>
      <c r="L719" s="10" t="s">
        <v>1022</v>
      </c>
      <c r="M719" s="10"/>
      <c r="N719" s="10"/>
      <c r="O719" s="10"/>
      <c r="P719" s="10"/>
      <c r="Q719" s="10"/>
    </row>
    <row r="720" spans="9:17" s="6" customFormat="1">
      <c r="I720" s="10"/>
      <c r="J720" s="10"/>
      <c r="K720" s="10"/>
      <c r="L720" s="10" t="s">
        <v>1023</v>
      </c>
      <c r="M720" s="10"/>
      <c r="N720" s="10"/>
      <c r="O720" s="10"/>
      <c r="P720" s="10"/>
      <c r="Q720" s="10"/>
    </row>
    <row r="721" spans="9:17" s="6" customFormat="1">
      <c r="I721" s="10"/>
      <c r="J721" s="10"/>
      <c r="K721" s="10"/>
      <c r="L721" s="10" t="s">
        <v>1024</v>
      </c>
      <c r="M721" s="10"/>
      <c r="N721" s="10"/>
      <c r="O721" s="10"/>
      <c r="P721" s="10"/>
      <c r="Q721" s="10"/>
    </row>
    <row r="722" spans="9:17" s="6" customFormat="1">
      <c r="I722" s="10"/>
      <c r="J722" s="10"/>
      <c r="K722" s="10"/>
      <c r="L722" s="10" t="s">
        <v>1025</v>
      </c>
      <c r="M722" s="10"/>
      <c r="N722" s="10"/>
      <c r="O722" s="10"/>
      <c r="P722" s="10"/>
      <c r="Q722" s="10"/>
    </row>
    <row r="723" spans="9:17" s="6" customFormat="1">
      <c r="I723" s="10"/>
      <c r="J723" s="10"/>
      <c r="K723" s="10"/>
      <c r="L723" s="10" t="s">
        <v>330</v>
      </c>
      <c r="M723" s="10"/>
      <c r="N723" s="10"/>
      <c r="O723" s="10"/>
      <c r="P723" s="10"/>
      <c r="Q723" s="10"/>
    </row>
    <row r="724" spans="9:17" s="6" customFormat="1">
      <c r="I724" s="10"/>
      <c r="J724" s="10"/>
      <c r="K724" s="10"/>
      <c r="L724" s="10" t="s">
        <v>1026</v>
      </c>
      <c r="M724" s="10"/>
      <c r="N724" s="10"/>
      <c r="O724" s="10"/>
      <c r="P724" s="10"/>
      <c r="Q724" s="10"/>
    </row>
    <row r="725" spans="9:17" s="6" customFormat="1">
      <c r="I725" s="10"/>
      <c r="J725" s="10"/>
      <c r="K725" s="10"/>
      <c r="L725" s="10" t="s">
        <v>1027</v>
      </c>
      <c r="M725" s="10"/>
      <c r="N725" s="10"/>
      <c r="O725" s="10"/>
      <c r="P725" s="10"/>
      <c r="Q725" s="10"/>
    </row>
    <row r="726" spans="9:17" s="6" customFormat="1">
      <c r="I726" s="10"/>
      <c r="J726" s="10"/>
      <c r="K726" s="10"/>
      <c r="L726" s="10" t="s">
        <v>1028</v>
      </c>
      <c r="M726" s="10"/>
      <c r="N726" s="10"/>
      <c r="O726" s="10"/>
      <c r="P726" s="10"/>
      <c r="Q726" s="10"/>
    </row>
    <row r="727" spans="9:17" s="6" customFormat="1">
      <c r="I727" s="10"/>
      <c r="J727" s="10"/>
      <c r="K727" s="10"/>
      <c r="L727" s="10" t="s">
        <v>1029</v>
      </c>
      <c r="M727" s="10"/>
      <c r="N727" s="10"/>
      <c r="O727" s="10"/>
      <c r="P727" s="10"/>
      <c r="Q727" s="10"/>
    </row>
    <row r="728" spans="9:17" s="6" customFormat="1">
      <c r="I728" s="10"/>
      <c r="J728" s="10"/>
      <c r="K728" s="10"/>
      <c r="L728" s="10" t="s">
        <v>1030</v>
      </c>
      <c r="M728" s="10"/>
      <c r="N728" s="10"/>
      <c r="O728" s="10"/>
      <c r="P728" s="10"/>
      <c r="Q728" s="10"/>
    </row>
    <row r="729" spans="9:17" s="6" customFormat="1">
      <c r="I729" s="10"/>
      <c r="J729" s="10"/>
      <c r="K729" s="10"/>
      <c r="L729" s="10" t="s">
        <v>1031</v>
      </c>
      <c r="M729" s="10"/>
      <c r="N729" s="10"/>
      <c r="O729" s="10"/>
      <c r="P729" s="10"/>
      <c r="Q729" s="10"/>
    </row>
    <row r="730" spans="9:17" s="6" customFormat="1">
      <c r="I730" s="10"/>
      <c r="J730" s="10"/>
      <c r="K730" s="10"/>
      <c r="L730" s="10" t="s">
        <v>1032</v>
      </c>
      <c r="M730" s="10"/>
      <c r="N730" s="10"/>
      <c r="O730" s="10"/>
      <c r="P730" s="10"/>
      <c r="Q730" s="10"/>
    </row>
    <row r="731" spans="9:17" s="6" customFormat="1">
      <c r="I731" s="10"/>
      <c r="J731" s="10"/>
      <c r="K731" s="10"/>
      <c r="L731" s="10" t="s">
        <v>1033</v>
      </c>
      <c r="M731" s="10"/>
      <c r="N731" s="10"/>
      <c r="O731" s="10"/>
      <c r="P731" s="10"/>
      <c r="Q731" s="10"/>
    </row>
    <row r="732" spans="9:17" s="6" customFormat="1">
      <c r="I732" s="10"/>
      <c r="J732" s="10"/>
      <c r="K732" s="10"/>
      <c r="L732" s="10" t="s">
        <v>1034</v>
      </c>
      <c r="M732" s="10"/>
      <c r="N732" s="10"/>
      <c r="O732" s="10"/>
      <c r="P732" s="10"/>
      <c r="Q732" s="10"/>
    </row>
    <row r="733" spans="9:17" s="6" customFormat="1">
      <c r="I733" s="10"/>
      <c r="J733" s="10"/>
      <c r="K733" s="10"/>
      <c r="L733" s="10" t="s">
        <v>1035</v>
      </c>
      <c r="M733" s="10"/>
      <c r="N733" s="10"/>
      <c r="O733" s="10"/>
      <c r="P733" s="10"/>
      <c r="Q733" s="10"/>
    </row>
    <row r="734" spans="9:17" s="6" customFormat="1">
      <c r="I734" s="10"/>
      <c r="J734" s="10"/>
      <c r="K734" s="10"/>
      <c r="L734" s="10" t="s">
        <v>1036</v>
      </c>
      <c r="M734" s="10"/>
      <c r="N734" s="10"/>
      <c r="O734" s="10"/>
      <c r="P734" s="10"/>
      <c r="Q734" s="10"/>
    </row>
    <row r="735" spans="9:17" s="6" customFormat="1">
      <c r="I735" s="10"/>
      <c r="J735" s="10"/>
      <c r="K735" s="10"/>
      <c r="L735" s="10" t="s">
        <v>1037</v>
      </c>
      <c r="M735" s="10"/>
      <c r="N735" s="10"/>
      <c r="O735" s="10"/>
      <c r="P735" s="10"/>
      <c r="Q735" s="10"/>
    </row>
    <row r="736" spans="9:17" s="6" customFormat="1">
      <c r="I736" s="10"/>
      <c r="J736" s="10"/>
      <c r="K736" s="10"/>
      <c r="L736" s="10" t="s">
        <v>1038</v>
      </c>
      <c r="M736" s="10"/>
      <c r="N736" s="10"/>
      <c r="O736" s="10"/>
      <c r="P736" s="10"/>
      <c r="Q736" s="10"/>
    </row>
    <row r="737" spans="9:17" s="6" customFormat="1">
      <c r="I737" s="10"/>
      <c r="J737" s="10"/>
      <c r="K737" s="10"/>
      <c r="L737" s="10" t="s">
        <v>1039</v>
      </c>
      <c r="M737" s="10"/>
      <c r="N737" s="10"/>
      <c r="O737" s="10"/>
      <c r="P737" s="10"/>
      <c r="Q737" s="10"/>
    </row>
    <row r="738" spans="9:17" s="6" customFormat="1">
      <c r="I738" s="10"/>
      <c r="J738" s="10"/>
      <c r="K738" s="10"/>
      <c r="L738" s="10" t="s">
        <v>1040</v>
      </c>
      <c r="M738" s="10"/>
      <c r="N738" s="10"/>
      <c r="O738" s="10"/>
      <c r="P738" s="10"/>
      <c r="Q738" s="10"/>
    </row>
    <row r="739" spans="9:17" s="6" customFormat="1">
      <c r="I739" s="10"/>
      <c r="J739" s="10"/>
      <c r="K739" s="10"/>
      <c r="L739" s="10" t="s">
        <v>1041</v>
      </c>
      <c r="M739" s="10"/>
      <c r="N739" s="10"/>
      <c r="O739" s="10"/>
      <c r="P739" s="10"/>
      <c r="Q739" s="10"/>
    </row>
    <row r="740" spans="9:17" s="6" customFormat="1">
      <c r="I740" s="10"/>
      <c r="J740" s="10"/>
      <c r="K740" s="10"/>
      <c r="L740" s="10" t="s">
        <v>1042</v>
      </c>
      <c r="M740" s="10"/>
      <c r="N740" s="10"/>
      <c r="O740" s="10"/>
      <c r="P740" s="10"/>
      <c r="Q740" s="10"/>
    </row>
    <row r="741" spans="9:17" s="6" customFormat="1">
      <c r="I741" s="10"/>
      <c r="J741" s="10"/>
      <c r="K741" s="10"/>
      <c r="L741" s="10" t="s">
        <v>1043</v>
      </c>
      <c r="M741" s="10"/>
      <c r="N741" s="10"/>
      <c r="O741" s="10"/>
      <c r="P741" s="10"/>
      <c r="Q741" s="10"/>
    </row>
    <row r="742" spans="9:17" s="6" customFormat="1">
      <c r="I742" s="10"/>
      <c r="J742" s="10"/>
      <c r="K742" s="10"/>
      <c r="L742" s="10" t="s">
        <v>1044</v>
      </c>
      <c r="M742" s="10"/>
      <c r="N742" s="10"/>
      <c r="O742" s="10"/>
      <c r="P742" s="10"/>
      <c r="Q742" s="10"/>
    </row>
    <row r="743" spans="9:17" s="6" customFormat="1">
      <c r="I743" s="10"/>
      <c r="J743" s="10"/>
      <c r="K743" s="10"/>
      <c r="L743" s="10" t="s">
        <v>1045</v>
      </c>
      <c r="M743" s="10"/>
      <c r="N743" s="10"/>
      <c r="O743" s="10"/>
      <c r="P743" s="10"/>
      <c r="Q743" s="10"/>
    </row>
    <row r="744" spans="9:17" s="6" customFormat="1">
      <c r="I744" s="10"/>
      <c r="J744" s="10"/>
      <c r="K744" s="10"/>
      <c r="L744" s="10" t="s">
        <v>1046</v>
      </c>
      <c r="M744" s="10"/>
      <c r="N744" s="10"/>
      <c r="O744" s="10"/>
      <c r="P744" s="10"/>
      <c r="Q744" s="10"/>
    </row>
    <row r="745" spans="9:17" s="6" customFormat="1">
      <c r="I745" s="10"/>
      <c r="J745" s="10"/>
      <c r="K745" s="10"/>
      <c r="L745" s="10" t="s">
        <v>1047</v>
      </c>
      <c r="M745" s="10"/>
      <c r="N745" s="10"/>
      <c r="O745" s="10"/>
      <c r="P745" s="10"/>
      <c r="Q745" s="10"/>
    </row>
    <row r="746" spans="9:17" s="6" customFormat="1">
      <c r="I746" s="10"/>
      <c r="J746" s="10"/>
      <c r="K746" s="10"/>
      <c r="L746" s="10" t="s">
        <v>1048</v>
      </c>
      <c r="M746" s="10"/>
      <c r="N746" s="10"/>
      <c r="O746" s="10"/>
      <c r="P746" s="10"/>
      <c r="Q746" s="10"/>
    </row>
    <row r="747" spans="9:17" s="6" customFormat="1">
      <c r="I747" s="10"/>
      <c r="J747" s="10"/>
      <c r="K747" s="10"/>
      <c r="L747" s="10" t="s">
        <v>1049</v>
      </c>
      <c r="M747" s="10"/>
      <c r="N747" s="10"/>
      <c r="O747" s="10"/>
      <c r="P747" s="10"/>
      <c r="Q747" s="10"/>
    </row>
    <row r="748" spans="9:17" s="6" customFormat="1">
      <c r="I748" s="10"/>
      <c r="J748" s="10"/>
      <c r="K748" s="10"/>
      <c r="L748" s="10" t="s">
        <v>1050</v>
      </c>
      <c r="M748" s="10"/>
      <c r="N748" s="10"/>
      <c r="O748" s="10"/>
      <c r="P748" s="10"/>
      <c r="Q748" s="10"/>
    </row>
    <row r="749" spans="9:17" s="6" customFormat="1">
      <c r="I749" s="10"/>
      <c r="J749" s="10"/>
      <c r="K749" s="10"/>
      <c r="L749" s="10" t="s">
        <v>1051</v>
      </c>
      <c r="M749" s="10"/>
      <c r="N749" s="10"/>
      <c r="O749" s="10"/>
      <c r="P749" s="10"/>
      <c r="Q749" s="10"/>
    </row>
    <row r="750" spans="9:17" s="6" customFormat="1">
      <c r="I750" s="10"/>
      <c r="J750" s="10"/>
      <c r="K750" s="10"/>
      <c r="L750" s="10" t="s">
        <v>1052</v>
      </c>
      <c r="M750" s="10"/>
      <c r="N750" s="10"/>
      <c r="O750" s="10"/>
      <c r="P750" s="10"/>
      <c r="Q750" s="10"/>
    </row>
    <row r="751" spans="9:17" s="6" customFormat="1">
      <c r="I751" s="10"/>
      <c r="J751" s="10"/>
      <c r="K751" s="10"/>
      <c r="L751" s="10" t="s">
        <v>1053</v>
      </c>
      <c r="M751" s="10"/>
      <c r="N751" s="10"/>
      <c r="O751" s="10"/>
      <c r="P751" s="10"/>
      <c r="Q751" s="10"/>
    </row>
    <row r="752" spans="9:17" s="6" customFormat="1">
      <c r="I752" s="10"/>
      <c r="J752" s="10"/>
      <c r="K752" s="10"/>
      <c r="L752" s="10" t="s">
        <v>332</v>
      </c>
      <c r="M752" s="10"/>
      <c r="N752" s="10"/>
      <c r="O752" s="10"/>
      <c r="P752" s="10"/>
      <c r="Q752" s="10"/>
    </row>
    <row r="753" spans="9:17" s="6" customFormat="1">
      <c r="I753" s="10"/>
      <c r="J753" s="10"/>
      <c r="K753" s="10"/>
      <c r="L753" s="10" t="s">
        <v>1054</v>
      </c>
      <c r="M753" s="10"/>
      <c r="N753" s="10"/>
      <c r="O753" s="10"/>
      <c r="P753" s="10"/>
      <c r="Q753" s="10"/>
    </row>
    <row r="754" spans="9:17" s="6" customFormat="1">
      <c r="I754" s="10"/>
      <c r="J754" s="10"/>
      <c r="K754" s="10"/>
      <c r="L754" s="10" t="s">
        <v>1055</v>
      </c>
      <c r="M754" s="10"/>
      <c r="N754" s="10"/>
      <c r="O754" s="10"/>
      <c r="P754" s="10"/>
      <c r="Q754" s="10"/>
    </row>
    <row r="755" spans="9:17" s="6" customFormat="1">
      <c r="I755" s="10"/>
      <c r="J755" s="10"/>
      <c r="K755" s="10"/>
      <c r="L755" s="10" t="s">
        <v>1056</v>
      </c>
      <c r="M755" s="10"/>
      <c r="N755" s="10"/>
      <c r="O755" s="10"/>
      <c r="P755" s="10"/>
      <c r="Q755" s="10"/>
    </row>
    <row r="756" spans="9:17" s="6" customFormat="1">
      <c r="I756" s="10"/>
      <c r="J756" s="10"/>
      <c r="K756" s="10"/>
      <c r="L756" s="10" t="s">
        <v>1057</v>
      </c>
      <c r="M756" s="10"/>
      <c r="N756" s="10"/>
      <c r="O756" s="10"/>
      <c r="P756" s="10"/>
      <c r="Q756" s="10"/>
    </row>
    <row r="757" spans="9:17" s="6" customFormat="1">
      <c r="I757" s="10"/>
      <c r="J757" s="10"/>
      <c r="K757" s="10"/>
      <c r="L757" s="10" t="s">
        <v>1058</v>
      </c>
      <c r="M757" s="10"/>
      <c r="N757" s="10"/>
      <c r="O757" s="10"/>
      <c r="P757" s="10"/>
      <c r="Q757" s="10"/>
    </row>
    <row r="758" spans="9:17" s="6" customFormat="1">
      <c r="I758" s="10"/>
      <c r="J758" s="10"/>
      <c r="K758" s="10"/>
      <c r="L758" s="10" t="s">
        <v>1059</v>
      </c>
      <c r="M758" s="10"/>
      <c r="N758" s="10"/>
      <c r="O758" s="10"/>
      <c r="P758" s="10"/>
      <c r="Q758" s="10"/>
    </row>
    <row r="759" spans="9:17" s="6" customFormat="1">
      <c r="I759" s="10"/>
      <c r="J759" s="10"/>
      <c r="K759" s="10"/>
      <c r="L759" s="10" t="s">
        <v>1060</v>
      </c>
      <c r="M759" s="10"/>
      <c r="N759" s="10"/>
      <c r="O759" s="10"/>
      <c r="P759" s="10"/>
      <c r="Q759" s="10"/>
    </row>
    <row r="760" spans="9:17" s="6" customFormat="1">
      <c r="I760" s="10"/>
      <c r="J760" s="10"/>
      <c r="K760" s="10"/>
      <c r="L760" s="10" t="s">
        <v>1061</v>
      </c>
      <c r="M760" s="10"/>
      <c r="N760" s="10"/>
      <c r="O760" s="10"/>
      <c r="P760" s="10"/>
      <c r="Q760" s="10"/>
    </row>
    <row r="761" spans="9:17" s="6" customFormat="1">
      <c r="I761" s="10"/>
      <c r="J761" s="10"/>
      <c r="K761" s="10"/>
      <c r="L761" s="10" t="s">
        <v>1062</v>
      </c>
      <c r="M761" s="10"/>
      <c r="N761" s="10"/>
      <c r="O761" s="10"/>
      <c r="P761" s="10"/>
      <c r="Q761" s="10"/>
    </row>
    <row r="762" spans="9:17" s="6" customFormat="1">
      <c r="I762" s="10"/>
      <c r="J762" s="10"/>
      <c r="K762" s="10"/>
      <c r="L762" s="10" t="s">
        <v>1063</v>
      </c>
      <c r="M762" s="10"/>
      <c r="N762" s="10"/>
      <c r="O762" s="10"/>
      <c r="P762" s="10"/>
      <c r="Q762" s="10"/>
    </row>
    <row r="763" spans="9:17" s="6" customFormat="1">
      <c r="I763" s="10"/>
      <c r="J763" s="10"/>
      <c r="K763" s="10"/>
      <c r="L763" s="10" t="s">
        <v>1064</v>
      </c>
      <c r="M763" s="10"/>
      <c r="N763" s="10"/>
      <c r="O763" s="10"/>
      <c r="P763" s="10"/>
      <c r="Q763" s="10"/>
    </row>
    <row r="764" spans="9:17" s="6" customFormat="1">
      <c r="I764" s="10"/>
      <c r="J764" s="10"/>
      <c r="K764" s="10"/>
      <c r="L764" s="10" t="s">
        <v>1065</v>
      </c>
      <c r="M764" s="10"/>
      <c r="N764" s="10"/>
      <c r="O764" s="10"/>
      <c r="P764" s="10"/>
      <c r="Q764" s="10"/>
    </row>
    <row r="765" spans="9:17" s="6" customFormat="1">
      <c r="I765" s="10"/>
      <c r="J765" s="10"/>
      <c r="K765" s="10"/>
      <c r="L765" s="10" t="s">
        <v>1066</v>
      </c>
      <c r="M765" s="10"/>
      <c r="N765" s="10"/>
      <c r="O765" s="10"/>
      <c r="P765" s="10"/>
      <c r="Q765" s="10"/>
    </row>
    <row r="766" spans="9:17" s="6" customFormat="1">
      <c r="I766" s="10"/>
      <c r="J766" s="10"/>
      <c r="K766" s="10"/>
      <c r="L766" s="10" t="s">
        <v>1067</v>
      </c>
      <c r="M766" s="10"/>
      <c r="N766" s="10"/>
      <c r="O766" s="10"/>
      <c r="P766" s="10"/>
      <c r="Q766" s="10"/>
    </row>
    <row r="767" spans="9:17" s="6" customFormat="1">
      <c r="I767" s="10"/>
      <c r="J767" s="10"/>
      <c r="K767" s="10"/>
      <c r="L767" s="10" t="s">
        <v>1068</v>
      </c>
      <c r="M767" s="10"/>
      <c r="N767" s="10"/>
      <c r="O767" s="10"/>
      <c r="P767" s="10"/>
      <c r="Q767" s="10"/>
    </row>
    <row r="768" spans="9:17" s="6" customFormat="1">
      <c r="I768" s="10"/>
      <c r="J768" s="10"/>
      <c r="K768" s="10"/>
      <c r="L768" s="10" t="s">
        <v>1069</v>
      </c>
      <c r="M768" s="10"/>
      <c r="N768" s="10"/>
      <c r="O768" s="10"/>
      <c r="P768" s="10"/>
      <c r="Q768" s="10"/>
    </row>
    <row r="769" spans="9:17" s="6" customFormat="1">
      <c r="I769" s="10"/>
      <c r="J769" s="10"/>
      <c r="K769" s="10"/>
      <c r="L769" s="10" t="s">
        <v>1070</v>
      </c>
      <c r="M769" s="10"/>
      <c r="N769" s="10"/>
      <c r="O769" s="10"/>
      <c r="P769" s="10"/>
      <c r="Q769" s="10"/>
    </row>
    <row r="770" spans="9:17" s="6" customFormat="1">
      <c r="I770" s="10"/>
      <c r="J770" s="10"/>
      <c r="K770" s="10"/>
      <c r="L770" s="10" t="s">
        <v>1071</v>
      </c>
      <c r="M770" s="10"/>
      <c r="N770" s="10"/>
      <c r="O770" s="10"/>
      <c r="P770" s="10"/>
      <c r="Q770" s="10"/>
    </row>
    <row r="771" spans="9:17" s="6" customFormat="1">
      <c r="I771" s="10"/>
      <c r="J771" s="10"/>
      <c r="K771" s="10"/>
      <c r="L771" s="10" t="s">
        <v>1072</v>
      </c>
      <c r="M771" s="10"/>
      <c r="N771" s="10"/>
      <c r="O771" s="10"/>
      <c r="P771" s="10"/>
      <c r="Q771" s="10"/>
    </row>
    <row r="772" spans="9:17" s="6" customFormat="1">
      <c r="I772" s="10"/>
      <c r="J772" s="10"/>
      <c r="K772" s="10"/>
      <c r="L772" s="10" t="s">
        <v>1073</v>
      </c>
      <c r="M772" s="10"/>
      <c r="N772" s="10"/>
      <c r="O772" s="10"/>
      <c r="P772" s="10"/>
      <c r="Q772" s="10"/>
    </row>
    <row r="773" spans="9:17" s="6" customFormat="1">
      <c r="I773" s="10"/>
      <c r="J773" s="10"/>
      <c r="K773" s="10"/>
      <c r="L773" s="10" t="s">
        <v>1074</v>
      </c>
      <c r="M773" s="10"/>
      <c r="N773" s="10"/>
      <c r="O773" s="10"/>
      <c r="P773" s="10"/>
      <c r="Q773" s="10"/>
    </row>
    <row r="774" spans="9:17" s="6" customFormat="1">
      <c r="I774" s="10"/>
      <c r="J774" s="10"/>
      <c r="K774" s="10"/>
      <c r="L774" s="10" t="s">
        <v>1075</v>
      </c>
      <c r="M774" s="10"/>
      <c r="N774" s="10"/>
      <c r="O774" s="10"/>
      <c r="P774" s="10"/>
      <c r="Q774" s="10"/>
    </row>
    <row r="775" spans="9:17" s="6" customFormat="1">
      <c r="I775" s="10"/>
      <c r="J775" s="10"/>
      <c r="K775" s="10"/>
      <c r="L775" s="10" t="s">
        <v>1076</v>
      </c>
      <c r="M775" s="10"/>
      <c r="N775" s="10"/>
      <c r="O775" s="10"/>
      <c r="P775" s="10"/>
      <c r="Q775" s="10"/>
    </row>
    <row r="776" spans="9:17" s="6" customFormat="1">
      <c r="I776" s="10"/>
      <c r="J776" s="10"/>
      <c r="K776" s="10"/>
      <c r="L776" s="10" t="s">
        <v>1077</v>
      </c>
      <c r="M776" s="10"/>
      <c r="N776" s="10"/>
      <c r="O776" s="10"/>
      <c r="P776" s="10"/>
      <c r="Q776" s="10"/>
    </row>
    <row r="777" spans="9:17" s="6" customFormat="1">
      <c r="I777" s="10"/>
      <c r="J777" s="10"/>
      <c r="K777" s="10"/>
      <c r="L777" s="10" t="s">
        <v>1078</v>
      </c>
      <c r="M777" s="10"/>
      <c r="N777" s="10"/>
      <c r="O777" s="10"/>
      <c r="P777" s="10"/>
      <c r="Q777" s="10"/>
    </row>
    <row r="778" spans="9:17" s="6" customFormat="1">
      <c r="I778" s="10"/>
      <c r="J778" s="10"/>
      <c r="K778" s="10"/>
      <c r="L778" s="10" t="s">
        <v>1079</v>
      </c>
      <c r="M778" s="10"/>
      <c r="N778" s="10"/>
      <c r="O778" s="10"/>
      <c r="P778" s="10"/>
      <c r="Q778" s="10"/>
    </row>
    <row r="779" spans="9:17" s="6" customFormat="1">
      <c r="I779" s="10"/>
      <c r="J779" s="10"/>
      <c r="K779" s="10"/>
      <c r="L779" s="10" t="s">
        <v>1080</v>
      </c>
      <c r="M779" s="10"/>
      <c r="N779" s="10"/>
      <c r="O779" s="10"/>
      <c r="P779" s="10"/>
      <c r="Q779" s="10"/>
    </row>
    <row r="780" spans="9:17" s="6" customFormat="1">
      <c r="I780" s="10"/>
      <c r="J780" s="10"/>
      <c r="K780" s="10"/>
      <c r="L780" s="10" t="s">
        <v>1081</v>
      </c>
      <c r="M780" s="10"/>
      <c r="N780" s="10"/>
      <c r="O780" s="10"/>
      <c r="P780" s="10"/>
      <c r="Q780" s="10"/>
    </row>
    <row r="781" spans="9:17" s="6" customFormat="1">
      <c r="I781" s="10"/>
      <c r="J781" s="10"/>
      <c r="K781" s="10"/>
      <c r="L781" s="10" t="s">
        <v>1082</v>
      </c>
      <c r="M781" s="10"/>
      <c r="N781" s="10"/>
      <c r="O781" s="10"/>
      <c r="P781" s="10"/>
      <c r="Q781" s="10"/>
    </row>
    <row r="782" spans="9:17" s="6" customFormat="1">
      <c r="I782" s="10"/>
      <c r="J782" s="10"/>
      <c r="K782" s="10"/>
      <c r="L782" s="10" t="s">
        <v>1083</v>
      </c>
      <c r="M782" s="10"/>
      <c r="N782" s="10"/>
      <c r="O782" s="10"/>
      <c r="P782" s="10"/>
      <c r="Q782" s="10"/>
    </row>
    <row r="783" spans="9:17" s="6" customFormat="1">
      <c r="I783" s="10"/>
      <c r="J783" s="10"/>
      <c r="K783" s="10"/>
      <c r="L783" s="10" t="s">
        <v>1084</v>
      </c>
      <c r="M783" s="10"/>
      <c r="N783" s="10"/>
      <c r="O783" s="10"/>
      <c r="P783" s="10"/>
      <c r="Q783" s="10"/>
    </row>
    <row r="784" spans="9:17" s="6" customFormat="1">
      <c r="I784" s="10"/>
      <c r="J784" s="10"/>
      <c r="K784" s="10"/>
      <c r="L784" s="10" t="s">
        <v>1085</v>
      </c>
      <c r="M784" s="10"/>
      <c r="N784" s="10"/>
      <c r="O784" s="10"/>
      <c r="P784" s="10"/>
      <c r="Q784" s="10"/>
    </row>
    <row r="785" spans="9:17" s="6" customFormat="1">
      <c r="I785" s="10"/>
      <c r="J785" s="10"/>
      <c r="K785" s="10"/>
      <c r="L785" s="10" t="s">
        <v>1086</v>
      </c>
      <c r="M785" s="10"/>
      <c r="N785" s="10"/>
      <c r="O785" s="10"/>
      <c r="P785" s="10"/>
      <c r="Q785" s="10"/>
    </row>
    <row r="786" spans="9:17" s="6" customFormat="1">
      <c r="I786" s="10"/>
      <c r="J786" s="10"/>
      <c r="K786" s="10"/>
      <c r="L786" s="10" t="s">
        <v>1087</v>
      </c>
      <c r="M786" s="10"/>
      <c r="N786" s="10"/>
      <c r="O786" s="10"/>
      <c r="P786" s="10"/>
      <c r="Q786" s="10"/>
    </row>
    <row r="787" spans="9:17" s="6" customFormat="1">
      <c r="I787" s="10"/>
      <c r="J787" s="10"/>
      <c r="K787" s="10"/>
      <c r="L787" s="10" t="s">
        <v>1088</v>
      </c>
      <c r="M787" s="10"/>
      <c r="N787" s="10"/>
      <c r="O787" s="10"/>
      <c r="P787" s="10"/>
      <c r="Q787" s="10"/>
    </row>
    <row r="788" spans="9:17" s="6" customFormat="1">
      <c r="I788" s="10"/>
      <c r="J788" s="10"/>
      <c r="K788" s="10"/>
      <c r="L788" s="10" t="s">
        <v>1089</v>
      </c>
      <c r="M788" s="10"/>
      <c r="N788" s="10"/>
      <c r="O788" s="10"/>
      <c r="P788" s="10"/>
      <c r="Q788" s="10"/>
    </row>
    <row r="789" spans="9:17" s="6" customFormat="1">
      <c r="I789" s="10"/>
      <c r="J789" s="10"/>
      <c r="K789" s="10"/>
      <c r="L789" s="10" t="s">
        <v>1090</v>
      </c>
      <c r="M789" s="10"/>
      <c r="N789" s="10"/>
      <c r="O789" s="10"/>
      <c r="P789" s="10"/>
      <c r="Q789" s="10"/>
    </row>
    <row r="790" spans="9:17" s="6" customFormat="1">
      <c r="I790" s="10"/>
      <c r="J790" s="10"/>
      <c r="K790" s="10"/>
      <c r="L790" s="10" t="s">
        <v>1091</v>
      </c>
      <c r="M790" s="10"/>
      <c r="N790" s="10"/>
      <c r="O790" s="10"/>
      <c r="P790" s="10"/>
      <c r="Q790" s="10"/>
    </row>
    <row r="791" spans="9:17" s="6" customFormat="1">
      <c r="I791" s="10"/>
      <c r="J791" s="10"/>
      <c r="K791" s="10"/>
      <c r="L791" s="10" t="s">
        <v>1092</v>
      </c>
      <c r="M791" s="10"/>
      <c r="N791" s="10"/>
      <c r="O791" s="10"/>
      <c r="P791" s="10"/>
      <c r="Q791" s="10"/>
    </row>
    <row r="792" spans="9:17" s="6" customFormat="1">
      <c r="I792" s="10"/>
      <c r="J792" s="10"/>
      <c r="K792" s="10"/>
      <c r="L792" s="10" t="s">
        <v>1093</v>
      </c>
      <c r="M792" s="10"/>
      <c r="N792" s="10"/>
      <c r="O792" s="10"/>
      <c r="P792" s="10"/>
      <c r="Q792" s="10"/>
    </row>
    <row r="793" spans="9:17" s="6" customFormat="1">
      <c r="I793" s="10"/>
      <c r="J793" s="10"/>
      <c r="K793" s="10"/>
      <c r="L793" s="10" t="s">
        <v>1094</v>
      </c>
      <c r="M793" s="10"/>
      <c r="N793" s="10"/>
      <c r="O793" s="10"/>
      <c r="P793" s="10"/>
      <c r="Q793" s="10"/>
    </row>
    <row r="794" spans="9:17" s="6" customFormat="1">
      <c r="I794" s="10"/>
      <c r="J794" s="10"/>
      <c r="K794" s="10"/>
      <c r="L794" s="10" t="s">
        <v>1095</v>
      </c>
      <c r="M794" s="10"/>
      <c r="N794" s="10"/>
      <c r="O794" s="10"/>
      <c r="P794" s="10"/>
      <c r="Q794" s="10"/>
    </row>
    <row r="795" spans="9:17" s="6" customFormat="1">
      <c r="I795" s="10"/>
      <c r="J795" s="10"/>
      <c r="K795" s="10"/>
      <c r="L795" s="10" t="s">
        <v>1096</v>
      </c>
      <c r="M795" s="10"/>
      <c r="N795" s="10"/>
      <c r="O795" s="10"/>
      <c r="P795" s="10"/>
      <c r="Q795" s="10"/>
    </row>
    <row r="796" spans="9:17" s="6" customFormat="1">
      <c r="I796" s="10"/>
      <c r="J796" s="10"/>
      <c r="K796" s="10"/>
      <c r="L796" s="10" t="s">
        <v>1097</v>
      </c>
      <c r="M796" s="10"/>
      <c r="N796" s="10"/>
      <c r="O796" s="10"/>
      <c r="P796" s="10"/>
      <c r="Q796" s="10"/>
    </row>
    <row r="797" spans="9:17" s="6" customFormat="1">
      <c r="I797" s="10"/>
      <c r="J797" s="10"/>
      <c r="K797" s="10"/>
      <c r="L797" s="10" t="s">
        <v>1098</v>
      </c>
      <c r="M797" s="10"/>
      <c r="N797" s="10"/>
      <c r="O797" s="10"/>
      <c r="P797" s="10"/>
      <c r="Q797" s="10"/>
    </row>
    <row r="798" spans="9:17" s="6" customFormat="1">
      <c r="I798" s="10"/>
      <c r="J798" s="10"/>
      <c r="K798" s="10"/>
      <c r="L798" s="10" t="s">
        <v>1099</v>
      </c>
      <c r="M798" s="10"/>
      <c r="N798" s="10"/>
      <c r="O798" s="10"/>
      <c r="P798" s="10"/>
      <c r="Q798" s="10"/>
    </row>
    <row r="799" spans="9:17" s="6" customFormat="1">
      <c r="I799" s="10"/>
      <c r="J799" s="10"/>
      <c r="K799" s="10"/>
      <c r="L799" s="10" t="s">
        <v>1100</v>
      </c>
      <c r="M799" s="10"/>
      <c r="N799" s="10"/>
      <c r="O799" s="10"/>
      <c r="P799" s="10"/>
      <c r="Q799" s="10"/>
    </row>
    <row r="800" spans="9:17" s="6" customFormat="1">
      <c r="I800" s="10"/>
      <c r="J800" s="10"/>
      <c r="K800" s="10"/>
      <c r="L800" s="10" t="s">
        <v>1101</v>
      </c>
      <c r="M800" s="10"/>
      <c r="N800" s="10"/>
      <c r="O800" s="10"/>
      <c r="P800" s="10"/>
      <c r="Q800" s="10"/>
    </row>
    <row r="801" spans="9:17" s="6" customFormat="1">
      <c r="I801" s="10"/>
      <c r="J801" s="10"/>
      <c r="K801" s="10"/>
      <c r="L801" s="10" t="s">
        <v>1102</v>
      </c>
      <c r="M801" s="10"/>
      <c r="N801" s="10"/>
      <c r="O801" s="10"/>
      <c r="P801" s="10"/>
      <c r="Q801" s="10"/>
    </row>
    <row r="802" spans="9:17" s="6" customFormat="1">
      <c r="I802" s="10"/>
      <c r="J802" s="10"/>
      <c r="K802" s="10"/>
      <c r="L802" s="10" t="s">
        <v>1103</v>
      </c>
      <c r="M802" s="10"/>
      <c r="N802" s="10"/>
      <c r="O802" s="10"/>
      <c r="P802" s="10"/>
      <c r="Q802" s="10"/>
    </row>
    <row r="803" spans="9:17" s="6" customFormat="1">
      <c r="I803" s="10"/>
      <c r="J803" s="10"/>
      <c r="K803" s="10"/>
      <c r="L803" s="10" t="s">
        <v>1104</v>
      </c>
      <c r="M803" s="10"/>
      <c r="N803" s="10"/>
      <c r="O803" s="10"/>
      <c r="P803" s="10"/>
      <c r="Q803" s="10"/>
    </row>
    <row r="804" spans="9:17" s="6" customFormat="1">
      <c r="I804" s="10"/>
      <c r="J804" s="10"/>
      <c r="K804" s="10"/>
      <c r="L804" s="10" t="s">
        <v>1105</v>
      </c>
      <c r="M804" s="10"/>
      <c r="N804" s="10"/>
      <c r="O804" s="10"/>
      <c r="P804" s="10"/>
      <c r="Q804" s="10"/>
    </row>
    <row r="805" spans="9:17" s="6" customFormat="1">
      <c r="I805" s="10"/>
      <c r="J805" s="10"/>
      <c r="K805" s="10"/>
      <c r="L805" s="10" t="s">
        <v>1106</v>
      </c>
      <c r="M805" s="10"/>
      <c r="N805" s="10"/>
      <c r="O805" s="10"/>
      <c r="P805" s="10"/>
      <c r="Q805" s="10"/>
    </row>
    <row r="806" spans="9:17" s="6" customFormat="1">
      <c r="I806" s="10"/>
      <c r="J806" s="10"/>
      <c r="K806" s="10"/>
      <c r="L806" s="10" t="s">
        <v>1107</v>
      </c>
      <c r="M806" s="10"/>
      <c r="N806" s="10"/>
      <c r="O806" s="10"/>
      <c r="P806" s="10"/>
      <c r="Q806" s="10"/>
    </row>
    <row r="807" spans="9:17" s="6" customFormat="1">
      <c r="I807" s="10"/>
      <c r="J807" s="10"/>
      <c r="K807" s="10"/>
      <c r="L807" s="10" t="s">
        <v>1108</v>
      </c>
      <c r="M807" s="10"/>
      <c r="N807" s="10"/>
      <c r="O807" s="10"/>
      <c r="P807" s="10"/>
      <c r="Q807" s="10"/>
    </row>
    <row r="808" spans="9:17" s="6" customFormat="1">
      <c r="I808" s="10"/>
      <c r="J808" s="10"/>
      <c r="K808" s="10"/>
      <c r="L808" s="10" t="s">
        <v>1109</v>
      </c>
      <c r="M808" s="10"/>
      <c r="N808" s="10"/>
      <c r="O808" s="10"/>
      <c r="P808" s="10"/>
      <c r="Q808" s="10"/>
    </row>
    <row r="809" spans="9:17" s="6" customFormat="1">
      <c r="I809" s="10"/>
      <c r="J809" s="10"/>
      <c r="K809" s="10"/>
      <c r="L809" s="10" t="s">
        <v>1110</v>
      </c>
      <c r="M809" s="10"/>
      <c r="N809" s="10"/>
      <c r="O809" s="10"/>
      <c r="P809" s="10"/>
      <c r="Q809" s="10"/>
    </row>
    <row r="810" spans="9:17" s="6" customFormat="1">
      <c r="I810" s="10"/>
      <c r="J810" s="10"/>
      <c r="K810" s="10"/>
      <c r="L810" s="10" t="s">
        <v>1111</v>
      </c>
      <c r="M810" s="10"/>
      <c r="N810" s="10"/>
      <c r="O810" s="10"/>
      <c r="P810" s="10"/>
      <c r="Q810" s="10"/>
    </row>
    <row r="811" spans="9:17" s="6" customFormat="1">
      <c r="I811" s="10"/>
      <c r="J811" s="10"/>
      <c r="K811" s="10"/>
      <c r="L811" s="10" t="s">
        <v>1112</v>
      </c>
      <c r="M811" s="10"/>
      <c r="N811" s="10"/>
      <c r="O811" s="10"/>
      <c r="P811" s="10"/>
      <c r="Q811" s="10"/>
    </row>
    <row r="812" spans="9:17" s="6" customFormat="1">
      <c r="I812" s="10"/>
      <c r="J812" s="10"/>
      <c r="K812" s="10"/>
      <c r="L812" s="10" t="s">
        <v>1113</v>
      </c>
      <c r="M812" s="10"/>
      <c r="N812" s="10"/>
      <c r="O812" s="10"/>
      <c r="P812" s="10"/>
      <c r="Q812" s="10"/>
    </row>
    <row r="813" spans="9:17" s="6" customFormat="1">
      <c r="I813" s="10"/>
      <c r="J813" s="10"/>
      <c r="K813" s="10"/>
      <c r="L813" s="10" t="s">
        <v>1114</v>
      </c>
      <c r="M813" s="10"/>
      <c r="N813" s="10"/>
      <c r="O813" s="10"/>
      <c r="P813" s="10"/>
      <c r="Q813" s="10"/>
    </row>
    <row r="814" spans="9:17" s="6" customFormat="1">
      <c r="I814" s="10"/>
      <c r="J814" s="10"/>
      <c r="K814" s="10"/>
      <c r="L814" s="10" t="s">
        <v>1115</v>
      </c>
      <c r="M814" s="10"/>
      <c r="N814" s="10"/>
      <c r="O814" s="10"/>
      <c r="P814" s="10"/>
      <c r="Q814" s="10"/>
    </row>
    <row r="815" spans="9:17" s="6" customFormat="1">
      <c r="I815" s="10"/>
      <c r="J815" s="10"/>
      <c r="K815" s="10"/>
      <c r="L815" s="10" t="s">
        <v>1116</v>
      </c>
      <c r="M815" s="10"/>
      <c r="N815" s="10"/>
      <c r="O815" s="10"/>
      <c r="P815" s="10"/>
      <c r="Q815" s="10"/>
    </row>
    <row r="816" spans="9:17" s="6" customFormat="1">
      <c r="I816" s="10"/>
      <c r="J816" s="10"/>
      <c r="K816" s="10"/>
      <c r="L816" s="10" t="s">
        <v>1117</v>
      </c>
      <c r="M816" s="10"/>
      <c r="N816" s="10"/>
      <c r="O816" s="10"/>
      <c r="P816" s="10"/>
      <c r="Q816" s="10"/>
    </row>
    <row r="817" spans="9:17" s="6" customFormat="1">
      <c r="I817" s="10"/>
      <c r="J817" s="10"/>
      <c r="K817" s="10"/>
      <c r="L817" s="10" t="s">
        <v>1118</v>
      </c>
      <c r="M817" s="10"/>
      <c r="N817" s="10"/>
      <c r="O817" s="10"/>
      <c r="P817" s="10"/>
      <c r="Q817" s="10"/>
    </row>
    <row r="818" spans="9:17" s="6" customFormat="1">
      <c r="I818" s="10"/>
      <c r="J818" s="10"/>
      <c r="K818" s="10"/>
      <c r="L818" s="10" t="s">
        <v>1119</v>
      </c>
      <c r="M818" s="10"/>
      <c r="N818" s="10"/>
      <c r="O818" s="10"/>
      <c r="P818" s="10"/>
      <c r="Q818" s="10"/>
    </row>
    <row r="819" spans="9:17" s="6" customFormat="1">
      <c r="I819" s="10"/>
      <c r="J819" s="10"/>
      <c r="K819" s="10"/>
      <c r="L819" s="10" t="s">
        <v>1120</v>
      </c>
      <c r="M819" s="10"/>
      <c r="N819" s="10"/>
      <c r="O819" s="10"/>
      <c r="P819" s="10"/>
      <c r="Q819" s="10"/>
    </row>
    <row r="820" spans="9:17" s="6" customFormat="1">
      <c r="I820" s="10"/>
      <c r="J820" s="10"/>
      <c r="K820" s="10"/>
      <c r="L820" s="10" t="s">
        <v>1121</v>
      </c>
      <c r="M820" s="10"/>
      <c r="N820" s="10"/>
      <c r="O820" s="10"/>
      <c r="P820" s="10"/>
      <c r="Q820" s="10"/>
    </row>
    <row r="821" spans="9:17" s="6" customFormat="1">
      <c r="I821" s="10"/>
      <c r="J821" s="10"/>
      <c r="K821" s="10"/>
      <c r="L821" s="10" t="s">
        <v>1122</v>
      </c>
      <c r="M821" s="10"/>
      <c r="N821" s="10"/>
      <c r="O821" s="10"/>
      <c r="P821" s="10"/>
      <c r="Q821" s="10"/>
    </row>
    <row r="822" spans="9:17" s="6" customFormat="1">
      <c r="I822" s="10"/>
      <c r="J822" s="10"/>
      <c r="K822" s="10"/>
      <c r="L822" s="10" t="s">
        <v>1123</v>
      </c>
      <c r="M822" s="10"/>
      <c r="N822" s="10"/>
      <c r="O822" s="10"/>
      <c r="P822" s="10"/>
      <c r="Q822" s="10"/>
    </row>
    <row r="823" spans="9:17" s="6" customFormat="1">
      <c r="I823" s="10"/>
      <c r="J823" s="10"/>
      <c r="K823" s="10"/>
      <c r="L823" s="10" t="s">
        <v>1124</v>
      </c>
      <c r="M823" s="10"/>
      <c r="N823" s="10"/>
      <c r="O823" s="10"/>
      <c r="P823" s="10"/>
      <c r="Q823" s="10"/>
    </row>
    <row r="824" spans="9:17" s="6" customFormat="1">
      <c r="I824" s="10"/>
      <c r="J824" s="10"/>
      <c r="K824" s="10"/>
      <c r="L824" s="10" t="s">
        <v>1125</v>
      </c>
      <c r="M824" s="10"/>
      <c r="N824" s="10"/>
      <c r="O824" s="10"/>
      <c r="P824" s="10"/>
      <c r="Q824" s="10"/>
    </row>
    <row r="825" spans="9:17" s="6" customFormat="1">
      <c r="I825" s="10"/>
      <c r="J825" s="10"/>
      <c r="K825" s="10"/>
      <c r="L825" s="10" t="s">
        <v>1126</v>
      </c>
      <c r="M825" s="10"/>
      <c r="N825" s="10"/>
      <c r="O825" s="10"/>
      <c r="P825" s="10"/>
      <c r="Q825" s="10"/>
    </row>
    <row r="826" spans="9:17" s="6" customFormat="1">
      <c r="I826" s="10"/>
      <c r="J826" s="10"/>
      <c r="K826" s="10"/>
      <c r="L826" s="10" t="s">
        <v>1127</v>
      </c>
      <c r="M826" s="10"/>
      <c r="N826" s="10"/>
      <c r="O826" s="10"/>
      <c r="P826" s="10"/>
      <c r="Q826" s="10"/>
    </row>
    <row r="827" spans="9:17" s="6" customFormat="1">
      <c r="I827" s="10"/>
      <c r="J827" s="10"/>
      <c r="K827" s="10"/>
      <c r="L827" s="10" t="s">
        <v>1128</v>
      </c>
      <c r="M827" s="10"/>
      <c r="N827" s="10"/>
      <c r="O827" s="10"/>
      <c r="P827" s="10"/>
      <c r="Q827" s="10"/>
    </row>
    <row r="828" spans="9:17" s="6" customFormat="1">
      <c r="I828" s="10"/>
      <c r="J828" s="10"/>
      <c r="K828" s="10"/>
      <c r="L828" s="10" t="s">
        <v>1129</v>
      </c>
      <c r="M828" s="10"/>
      <c r="N828" s="10"/>
      <c r="O828" s="10"/>
      <c r="P828" s="10"/>
      <c r="Q828" s="10"/>
    </row>
    <row r="829" spans="9:17" s="6" customFormat="1">
      <c r="I829" s="10"/>
      <c r="J829" s="10"/>
      <c r="K829" s="10"/>
      <c r="L829" s="10" t="s">
        <v>1130</v>
      </c>
      <c r="M829" s="10"/>
      <c r="N829" s="10"/>
      <c r="O829" s="10"/>
      <c r="P829" s="10"/>
      <c r="Q829" s="10"/>
    </row>
    <row r="830" spans="9:17" s="6" customFormat="1">
      <c r="I830" s="10"/>
      <c r="J830" s="10"/>
      <c r="K830" s="10"/>
      <c r="L830" s="10" t="s">
        <v>1131</v>
      </c>
      <c r="M830" s="10"/>
      <c r="N830" s="10"/>
      <c r="O830" s="10"/>
      <c r="P830" s="10"/>
      <c r="Q830" s="10"/>
    </row>
    <row r="831" spans="9:17" s="6" customFormat="1">
      <c r="I831" s="10"/>
      <c r="J831" s="10"/>
      <c r="K831" s="10"/>
      <c r="L831" s="10" t="s">
        <v>1132</v>
      </c>
      <c r="M831" s="10"/>
      <c r="N831" s="10"/>
      <c r="O831" s="10"/>
      <c r="P831" s="10"/>
      <c r="Q831" s="10"/>
    </row>
    <row r="832" spans="9:17" s="6" customFormat="1">
      <c r="I832" s="10"/>
      <c r="J832" s="10"/>
      <c r="K832" s="10"/>
      <c r="L832" s="10" t="s">
        <v>1133</v>
      </c>
      <c r="M832" s="10"/>
      <c r="N832" s="10"/>
      <c r="O832" s="10"/>
      <c r="P832" s="10"/>
      <c r="Q832" s="10"/>
    </row>
    <row r="833" spans="9:17" s="6" customFormat="1">
      <c r="I833" s="10"/>
      <c r="J833" s="10"/>
      <c r="K833" s="10"/>
      <c r="L833" s="10" t="s">
        <v>1134</v>
      </c>
      <c r="M833" s="10"/>
      <c r="N833" s="10"/>
      <c r="O833" s="10"/>
      <c r="P833" s="10"/>
      <c r="Q833" s="10"/>
    </row>
    <row r="834" spans="9:17" s="6" customFormat="1">
      <c r="I834" s="10"/>
      <c r="J834" s="10"/>
      <c r="K834" s="10"/>
      <c r="L834" s="10" t="s">
        <v>1135</v>
      </c>
      <c r="M834" s="10"/>
      <c r="N834" s="10"/>
      <c r="O834" s="10"/>
      <c r="P834" s="10"/>
      <c r="Q834" s="10"/>
    </row>
    <row r="835" spans="9:17" s="6" customFormat="1">
      <c r="I835" s="10"/>
      <c r="J835" s="10"/>
      <c r="K835" s="10"/>
      <c r="L835" s="10" t="s">
        <v>1136</v>
      </c>
      <c r="M835" s="10"/>
      <c r="N835" s="10"/>
      <c r="O835" s="10"/>
      <c r="P835" s="10"/>
      <c r="Q835" s="10"/>
    </row>
    <row r="836" spans="9:17" s="6" customFormat="1">
      <c r="I836" s="10"/>
      <c r="J836" s="10"/>
      <c r="K836" s="10"/>
      <c r="L836" s="10" t="s">
        <v>1137</v>
      </c>
      <c r="M836" s="10"/>
      <c r="N836" s="10"/>
      <c r="O836" s="10"/>
      <c r="P836" s="10"/>
      <c r="Q836" s="10"/>
    </row>
    <row r="837" spans="9:17" s="6" customFormat="1">
      <c r="I837" s="10"/>
      <c r="J837" s="10"/>
      <c r="K837" s="10"/>
      <c r="L837" s="10" t="s">
        <v>1138</v>
      </c>
      <c r="M837" s="10"/>
      <c r="N837" s="10"/>
      <c r="O837" s="10"/>
      <c r="P837" s="10"/>
      <c r="Q837" s="10"/>
    </row>
    <row r="838" spans="9:17" s="6" customFormat="1">
      <c r="I838" s="10"/>
      <c r="J838" s="10"/>
      <c r="K838" s="10"/>
      <c r="L838" s="10" t="s">
        <v>1139</v>
      </c>
      <c r="M838" s="10"/>
      <c r="N838" s="10"/>
      <c r="O838" s="10"/>
      <c r="P838" s="10"/>
      <c r="Q838" s="10"/>
    </row>
    <row r="839" spans="9:17" s="6" customFormat="1">
      <c r="I839" s="10"/>
      <c r="J839" s="10"/>
      <c r="K839" s="10"/>
      <c r="L839" s="10" t="s">
        <v>1140</v>
      </c>
      <c r="M839" s="10"/>
      <c r="N839" s="10"/>
      <c r="O839" s="10"/>
      <c r="P839" s="10"/>
      <c r="Q839" s="10"/>
    </row>
    <row r="840" spans="9:17" s="6" customFormat="1">
      <c r="I840" s="10"/>
      <c r="J840" s="10"/>
      <c r="K840" s="10"/>
      <c r="L840" s="10" t="s">
        <v>1141</v>
      </c>
      <c r="M840" s="10"/>
      <c r="N840" s="10"/>
      <c r="O840" s="10"/>
      <c r="P840" s="10"/>
      <c r="Q840" s="10"/>
    </row>
    <row r="841" spans="9:17" s="6" customFormat="1">
      <c r="I841" s="10"/>
      <c r="J841" s="10"/>
      <c r="K841" s="10"/>
      <c r="L841" s="10" t="s">
        <v>1142</v>
      </c>
      <c r="M841" s="10"/>
      <c r="N841" s="10"/>
      <c r="O841" s="10"/>
      <c r="P841" s="10"/>
      <c r="Q841" s="10"/>
    </row>
    <row r="842" spans="9:17" s="6" customFormat="1">
      <c r="I842" s="10"/>
      <c r="J842" s="10"/>
      <c r="K842" s="10"/>
      <c r="L842" s="10" t="s">
        <v>1143</v>
      </c>
      <c r="M842" s="10"/>
      <c r="N842" s="10"/>
      <c r="O842" s="10"/>
      <c r="P842" s="10"/>
      <c r="Q842" s="10"/>
    </row>
    <row r="843" spans="9:17" s="6" customFormat="1">
      <c r="I843" s="10"/>
      <c r="J843" s="10"/>
      <c r="K843" s="10"/>
      <c r="L843" s="10" t="s">
        <v>1144</v>
      </c>
      <c r="M843" s="10"/>
      <c r="N843" s="10"/>
      <c r="O843" s="10"/>
      <c r="P843" s="10"/>
      <c r="Q843" s="10"/>
    </row>
    <row r="844" spans="9:17" s="6" customFormat="1">
      <c r="I844" s="10"/>
      <c r="J844" s="10"/>
      <c r="K844" s="10"/>
      <c r="L844" s="10" t="s">
        <v>1145</v>
      </c>
      <c r="M844" s="10"/>
      <c r="N844" s="10"/>
      <c r="O844" s="10"/>
      <c r="P844" s="10"/>
      <c r="Q844" s="10"/>
    </row>
    <row r="845" spans="9:17" s="6" customFormat="1">
      <c r="I845" s="10"/>
      <c r="J845" s="10"/>
      <c r="K845" s="10"/>
      <c r="L845" s="10" t="s">
        <v>1146</v>
      </c>
      <c r="M845" s="10"/>
      <c r="N845" s="10"/>
      <c r="O845" s="10"/>
      <c r="P845" s="10"/>
      <c r="Q845" s="10"/>
    </row>
    <row r="846" spans="9:17" s="6" customFormat="1">
      <c r="I846" s="10"/>
      <c r="J846" s="10"/>
      <c r="K846" s="10"/>
      <c r="L846" s="10" t="s">
        <v>1147</v>
      </c>
      <c r="M846" s="10"/>
      <c r="N846" s="10"/>
      <c r="O846" s="10"/>
      <c r="P846" s="10"/>
      <c r="Q846" s="10"/>
    </row>
    <row r="847" spans="9:17" s="6" customFormat="1">
      <c r="I847" s="10"/>
      <c r="J847" s="10"/>
      <c r="K847" s="10"/>
      <c r="L847" s="10" t="s">
        <v>1148</v>
      </c>
      <c r="M847" s="10"/>
      <c r="N847" s="10"/>
      <c r="O847" s="10"/>
      <c r="P847" s="10"/>
      <c r="Q847" s="10"/>
    </row>
    <row r="848" spans="9:17" s="6" customFormat="1">
      <c r="I848" s="10"/>
      <c r="J848" s="10"/>
      <c r="K848" s="10"/>
      <c r="L848" s="10" t="s">
        <v>1149</v>
      </c>
      <c r="M848" s="10"/>
      <c r="N848" s="10"/>
      <c r="O848" s="10"/>
      <c r="P848" s="10"/>
      <c r="Q848" s="10"/>
    </row>
    <row r="849" spans="9:17" s="6" customFormat="1">
      <c r="I849" s="10"/>
      <c r="J849" s="10"/>
      <c r="K849" s="10"/>
      <c r="L849" s="10" t="s">
        <v>1150</v>
      </c>
      <c r="M849" s="10"/>
      <c r="N849" s="10"/>
      <c r="O849" s="10"/>
      <c r="P849" s="10"/>
      <c r="Q849" s="10"/>
    </row>
    <row r="850" spans="9:17" s="6" customFormat="1">
      <c r="I850" s="10"/>
      <c r="J850" s="10"/>
      <c r="K850" s="10"/>
      <c r="L850" s="10" t="s">
        <v>1151</v>
      </c>
      <c r="M850" s="10"/>
      <c r="N850" s="10"/>
      <c r="O850" s="10"/>
      <c r="P850" s="10"/>
      <c r="Q850" s="10"/>
    </row>
    <row r="851" spans="9:17" s="6" customFormat="1">
      <c r="I851" s="10"/>
      <c r="J851" s="10"/>
      <c r="K851" s="10"/>
      <c r="L851" s="10" t="s">
        <v>1152</v>
      </c>
      <c r="M851" s="10"/>
      <c r="N851" s="10"/>
      <c r="O851" s="10"/>
      <c r="P851" s="10"/>
      <c r="Q851" s="10"/>
    </row>
    <row r="852" spans="9:17" s="6" customFormat="1">
      <c r="I852" s="10"/>
      <c r="J852" s="10"/>
      <c r="K852" s="10"/>
      <c r="L852" s="10" t="s">
        <v>1153</v>
      </c>
      <c r="M852" s="10"/>
      <c r="N852" s="10"/>
      <c r="O852" s="10"/>
      <c r="P852" s="10"/>
      <c r="Q852" s="10"/>
    </row>
    <row r="853" spans="9:17" s="6" customFormat="1">
      <c r="I853" s="10"/>
      <c r="J853" s="10"/>
      <c r="K853" s="10"/>
      <c r="L853" s="10" t="s">
        <v>1154</v>
      </c>
      <c r="M853" s="10"/>
      <c r="N853" s="10"/>
      <c r="O853" s="10"/>
      <c r="P853" s="10"/>
      <c r="Q853" s="10"/>
    </row>
    <row r="854" spans="9:17" s="6" customFormat="1">
      <c r="I854" s="10"/>
      <c r="J854" s="10"/>
      <c r="K854" s="10"/>
      <c r="L854" s="10" t="s">
        <v>1155</v>
      </c>
      <c r="M854" s="10"/>
      <c r="N854" s="10"/>
      <c r="O854" s="10"/>
      <c r="P854" s="10"/>
      <c r="Q854" s="10"/>
    </row>
    <row r="855" spans="9:17" s="6" customFormat="1">
      <c r="I855" s="10"/>
      <c r="J855" s="10"/>
      <c r="K855" s="10"/>
      <c r="L855" s="10" t="s">
        <v>1156</v>
      </c>
      <c r="M855" s="10"/>
      <c r="N855" s="10"/>
      <c r="O855" s="10"/>
      <c r="P855" s="10"/>
      <c r="Q855" s="10"/>
    </row>
    <row r="856" spans="9:17" s="6" customFormat="1">
      <c r="I856" s="10"/>
      <c r="J856" s="10"/>
      <c r="K856" s="10"/>
      <c r="L856" s="10" t="s">
        <v>1157</v>
      </c>
      <c r="M856" s="10"/>
      <c r="N856" s="10"/>
      <c r="O856" s="10"/>
      <c r="P856" s="10"/>
      <c r="Q856" s="10"/>
    </row>
    <row r="857" spans="9:17" s="6" customFormat="1">
      <c r="I857" s="10"/>
      <c r="J857" s="10"/>
      <c r="K857" s="10"/>
      <c r="L857" s="10" t="s">
        <v>1158</v>
      </c>
      <c r="M857" s="10"/>
      <c r="N857" s="10"/>
      <c r="O857" s="10"/>
      <c r="P857" s="10"/>
      <c r="Q857" s="10"/>
    </row>
    <row r="858" spans="9:17" s="6" customFormat="1">
      <c r="I858" s="10"/>
      <c r="J858" s="10"/>
      <c r="K858" s="10"/>
      <c r="L858" s="10" t="s">
        <v>1159</v>
      </c>
      <c r="M858" s="10"/>
      <c r="N858" s="10"/>
      <c r="O858" s="10"/>
      <c r="P858" s="10"/>
      <c r="Q858" s="10"/>
    </row>
    <row r="859" spans="9:17" s="6" customFormat="1">
      <c r="I859" s="10"/>
      <c r="J859" s="10"/>
      <c r="K859" s="10"/>
      <c r="L859" s="10" t="s">
        <v>1160</v>
      </c>
      <c r="M859" s="10"/>
      <c r="N859" s="10"/>
      <c r="O859" s="10"/>
      <c r="P859" s="10"/>
      <c r="Q859" s="10"/>
    </row>
    <row r="860" spans="9:17" s="6" customFormat="1">
      <c r="I860" s="10"/>
      <c r="J860" s="10"/>
      <c r="K860" s="10"/>
      <c r="L860" s="10" t="s">
        <v>1161</v>
      </c>
      <c r="M860" s="10"/>
      <c r="N860" s="10"/>
      <c r="O860" s="10"/>
      <c r="P860" s="10"/>
      <c r="Q860" s="10"/>
    </row>
    <row r="861" spans="9:17" s="6" customFormat="1">
      <c r="I861" s="10"/>
      <c r="J861" s="10"/>
      <c r="K861" s="10"/>
      <c r="L861" s="10" t="s">
        <v>1162</v>
      </c>
      <c r="M861" s="10"/>
      <c r="N861" s="10"/>
      <c r="O861" s="10"/>
      <c r="P861" s="10"/>
      <c r="Q861" s="10"/>
    </row>
    <row r="862" spans="9:17" s="6" customFormat="1">
      <c r="I862" s="10"/>
      <c r="J862" s="10"/>
      <c r="K862" s="10"/>
      <c r="L862" s="10" t="s">
        <v>1163</v>
      </c>
      <c r="M862" s="10"/>
      <c r="N862" s="10"/>
      <c r="O862" s="10"/>
      <c r="P862" s="10"/>
      <c r="Q862" s="10"/>
    </row>
    <row r="863" spans="9:17" s="6" customFormat="1">
      <c r="I863" s="10"/>
      <c r="J863" s="10"/>
      <c r="K863" s="10"/>
      <c r="L863" s="10" t="s">
        <v>1164</v>
      </c>
      <c r="M863" s="10"/>
      <c r="N863" s="10"/>
      <c r="O863" s="10"/>
      <c r="P863" s="10"/>
      <c r="Q863" s="10"/>
    </row>
    <row r="864" spans="9:17" s="6" customFormat="1">
      <c r="I864" s="10"/>
      <c r="J864" s="10"/>
      <c r="K864" s="10"/>
      <c r="L864" s="10" t="s">
        <v>1165</v>
      </c>
      <c r="M864" s="10"/>
      <c r="N864" s="10"/>
      <c r="O864" s="10"/>
      <c r="P864" s="10"/>
      <c r="Q864" s="10"/>
    </row>
    <row r="865" spans="9:17" s="6" customFormat="1">
      <c r="I865" s="10"/>
      <c r="J865" s="10"/>
      <c r="K865" s="10"/>
      <c r="L865" s="10" t="s">
        <v>1166</v>
      </c>
      <c r="M865" s="10"/>
      <c r="N865" s="10"/>
      <c r="O865" s="10"/>
      <c r="P865" s="10"/>
      <c r="Q865" s="10"/>
    </row>
    <row r="866" spans="9:17" s="6" customFormat="1">
      <c r="I866" s="10"/>
      <c r="J866" s="10"/>
      <c r="K866" s="10"/>
      <c r="L866" s="10" t="s">
        <v>1167</v>
      </c>
      <c r="M866" s="10"/>
      <c r="N866" s="10"/>
      <c r="O866" s="10"/>
      <c r="P866" s="10"/>
      <c r="Q866" s="10"/>
    </row>
    <row r="867" spans="9:17" s="6" customFormat="1">
      <c r="I867" s="10"/>
      <c r="J867" s="10"/>
      <c r="K867" s="10"/>
      <c r="L867" s="10" t="s">
        <v>1168</v>
      </c>
      <c r="M867" s="10"/>
      <c r="N867" s="10"/>
      <c r="O867" s="10"/>
      <c r="P867" s="10"/>
      <c r="Q867" s="10"/>
    </row>
    <row r="868" spans="9:17" s="6" customFormat="1">
      <c r="I868" s="10"/>
      <c r="J868" s="10"/>
      <c r="K868" s="10"/>
      <c r="L868" s="10" t="s">
        <v>1169</v>
      </c>
      <c r="M868" s="10"/>
      <c r="N868" s="10"/>
      <c r="O868" s="10"/>
      <c r="P868" s="10"/>
      <c r="Q868" s="10"/>
    </row>
    <row r="869" spans="9:17" s="6" customFormat="1">
      <c r="I869" s="10"/>
      <c r="J869" s="10"/>
      <c r="K869" s="10"/>
      <c r="L869" s="10" t="s">
        <v>1170</v>
      </c>
      <c r="M869" s="10"/>
      <c r="N869" s="10"/>
      <c r="O869" s="10"/>
      <c r="P869" s="10"/>
      <c r="Q869" s="10"/>
    </row>
    <row r="870" spans="9:17" s="6" customFormat="1">
      <c r="I870" s="10"/>
      <c r="J870" s="10"/>
      <c r="K870" s="10"/>
      <c r="L870" s="10" t="s">
        <v>1171</v>
      </c>
      <c r="M870" s="10"/>
      <c r="N870" s="10"/>
      <c r="O870" s="10"/>
      <c r="P870" s="10"/>
      <c r="Q870" s="10"/>
    </row>
    <row r="871" spans="9:17" s="6" customFormat="1">
      <c r="I871" s="10"/>
      <c r="J871" s="10"/>
      <c r="K871" s="10"/>
      <c r="L871" s="10" t="s">
        <v>1172</v>
      </c>
      <c r="M871" s="10"/>
      <c r="N871" s="10"/>
      <c r="O871" s="10"/>
      <c r="P871" s="10"/>
      <c r="Q871" s="10"/>
    </row>
    <row r="872" spans="9:17" s="6" customFormat="1">
      <c r="I872" s="10"/>
      <c r="J872" s="10"/>
      <c r="K872" s="10"/>
      <c r="L872" s="10" t="s">
        <v>1173</v>
      </c>
      <c r="M872" s="10"/>
      <c r="N872" s="10"/>
      <c r="O872" s="10"/>
      <c r="P872" s="10"/>
      <c r="Q872" s="10"/>
    </row>
    <row r="873" spans="9:17" s="6" customFormat="1">
      <c r="I873" s="10"/>
      <c r="J873" s="10"/>
      <c r="K873" s="10"/>
      <c r="L873" s="10" t="s">
        <v>1174</v>
      </c>
      <c r="M873" s="10"/>
      <c r="N873" s="10"/>
      <c r="O873" s="10"/>
      <c r="P873" s="10"/>
      <c r="Q873" s="10"/>
    </row>
    <row r="874" spans="9:17" s="6" customFormat="1">
      <c r="I874" s="10"/>
      <c r="J874" s="10"/>
      <c r="K874" s="10"/>
      <c r="L874" s="10" t="s">
        <v>1175</v>
      </c>
      <c r="M874" s="10"/>
      <c r="N874" s="10"/>
      <c r="O874" s="10"/>
      <c r="P874" s="10"/>
      <c r="Q874" s="10"/>
    </row>
    <row r="875" spans="9:17" s="6" customFormat="1">
      <c r="I875" s="10"/>
      <c r="J875" s="10"/>
      <c r="K875" s="10"/>
      <c r="L875" s="10" t="s">
        <v>1176</v>
      </c>
      <c r="M875" s="10"/>
      <c r="N875" s="10"/>
      <c r="O875" s="10"/>
      <c r="P875" s="10"/>
      <c r="Q875" s="10"/>
    </row>
    <row r="876" spans="9:17" s="6" customFormat="1">
      <c r="I876" s="10"/>
      <c r="J876" s="10"/>
      <c r="K876" s="10"/>
      <c r="L876" s="10" t="s">
        <v>1177</v>
      </c>
      <c r="M876" s="10"/>
      <c r="N876" s="10"/>
      <c r="O876" s="10"/>
      <c r="P876" s="10"/>
      <c r="Q876" s="10"/>
    </row>
    <row r="877" spans="9:17" s="6" customFormat="1">
      <c r="I877" s="10"/>
      <c r="J877" s="10"/>
      <c r="K877" s="10"/>
      <c r="L877" s="10" t="s">
        <v>1178</v>
      </c>
      <c r="M877" s="10"/>
      <c r="N877" s="10"/>
      <c r="O877" s="10"/>
      <c r="P877" s="10"/>
      <c r="Q877" s="10"/>
    </row>
    <row r="878" spans="9:17" s="6" customFormat="1">
      <c r="I878" s="10"/>
      <c r="J878" s="10"/>
      <c r="K878" s="10"/>
      <c r="L878" s="10" t="s">
        <v>1179</v>
      </c>
      <c r="M878" s="10"/>
      <c r="N878" s="10"/>
      <c r="O878" s="10"/>
      <c r="P878" s="10"/>
      <c r="Q878" s="10"/>
    </row>
    <row r="879" spans="9:17" s="6" customFormat="1">
      <c r="I879" s="10"/>
      <c r="J879" s="10"/>
      <c r="K879" s="10"/>
      <c r="L879" s="10" t="s">
        <v>1180</v>
      </c>
      <c r="M879" s="10"/>
      <c r="N879" s="10"/>
      <c r="O879" s="10"/>
      <c r="P879" s="10"/>
      <c r="Q879" s="10"/>
    </row>
    <row r="880" spans="9:17" s="6" customFormat="1">
      <c r="I880" s="10"/>
      <c r="J880" s="10"/>
      <c r="K880" s="10"/>
      <c r="L880" s="10" t="s">
        <v>1181</v>
      </c>
      <c r="M880" s="10"/>
      <c r="N880" s="10"/>
      <c r="O880" s="10"/>
      <c r="P880" s="10"/>
      <c r="Q880" s="10"/>
    </row>
    <row r="881" spans="9:17" s="6" customFormat="1">
      <c r="I881" s="10"/>
      <c r="J881" s="10"/>
      <c r="K881" s="10"/>
      <c r="L881" s="10" t="s">
        <v>1182</v>
      </c>
      <c r="M881" s="10"/>
      <c r="N881" s="10"/>
      <c r="O881" s="10"/>
      <c r="P881" s="10"/>
      <c r="Q881" s="10"/>
    </row>
    <row r="882" spans="9:17" s="6" customFormat="1">
      <c r="I882" s="10"/>
      <c r="J882" s="10"/>
      <c r="K882" s="10"/>
      <c r="L882" s="10" t="s">
        <v>1183</v>
      </c>
      <c r="M882" s="10"/>
      <c r="N882" s="10"/>
      <c r="O882" s="10"/>
      <c r="P882" s="10"/>
      <c r="Q882" s="10"/>
    </row>
    <row r="883" spans="9:17" s="6" customFormat="1">
      <c r="I883" s="10"/>
      <c r="J883" s="10"/>
      <c r="K883" s="10"/>
      <c r="L883" s="10" t="s">
        <v>1184</v>
      </c>
      <c r="M883" s="10"/>
      <c r="N883" s="10"/>
      <c r="O883" s="10"/>
      <c r="P883" s="10"/>
      <c r="Q883" s="10"/>
    </row>
    <row r="884" spans="9:17" s="6" customFormat="1">
      <c r="I884" s="10"/>
      <c r="J884" s="10"/>
      <c r="K884" s="10"/>
      <c r="L884" s="10" t="s">
        <v>1185</v>
      </c>
      <c r="M884" s="10"/>
      <c r="N884" s="10"/>
      <c r="O884" s="10"/>
      <c r="P884" s="10"/>
      <c r="Q884" s="10"/>
    </row>
    <row r="885" spans="9:17" s="6" customFormat="1">
      <c r="I885" s="10"/>
      <c r="J885" s="10"/>
      <c r="K885" s="10"/>
      <c r="L885" s="10" t="s">
        <v>1186</v>
      </c>
      <c r="M885" s="10"/>
      <c r="N885" s="10"/>
      <c r="O885" s="10"/>
      <c r="P885" s="10"/>
      <c r="Q885" s="10"/>
    </row>
    <row r="886" spans="9:17" s="6" customFormat="1">
      <c r="I886" s="10"/>
      <c r="J886" s="10"/>
      <c r="K886" s="10"/>
      <c r="L886" s="10" t="s">
        <v>1187</v>
      </c>
      <c r="M886" s="10"/>
      <c r="N886" s="10"/>
      <c r="O886" s="10"/>
      <c r="P886" s="10"/>
      <c r="Q886" s="10"/>
    </row>
    <row r="887" spans="9:17" s="6" customFormat="1">
      <c r="I887" s="10"/>
      <c r="J887" s="10"/>
      <c r="K887" s="10"/>
      <c r="L887" s="10" t="s">
        <v>1188</v>
      </c>
      <c r="M887" s="10"/>
      <c r="N887" s="10"/>
      <c r="O887" s="10"/>
      <c r="P887" s="10"/>
      <c r="Q887" s="10"/>
    </row>
    <row r="888" spans="9:17" s="6" customFormat="1">
      <c r="I888" s="10"/>
      <c r="J888" s="10"/>
      <c r="K888" s="10"/>
      <c r="L888" s="10" t="s">
        <v>1189</v>
      </c>
      <c r="M888" s="10"/>
      <c r="N888" s="10"/>
      <c r="O888" s="10"/>
      <c r="P888" s="10"/>
      <c r="Q888" s="10"/>
    </row>
    <row r="889" spans="9:17" s="6" customFormat="1">
      <c r="I889" s="10"/>
      <c r="J889" s="10"/>
      <c r="K889" s="10"/>
      <c r="L889" s="10" t="s">
        <v>1190</v>
      </c>
      <c r="M889" s="10"/>
      <c r="N889" s="10"/>
      <c r="O889" s="10"/>
      <c r="P889" s="10"/>
      <c r="Q889" s="10"/>
    </row>
    <row r="890" spans="9:17" s="6" customFormat="1">
      <c r="I890" s="10"/>
      <c r="J890" s="10"/>
      <c r="K890" s="10"/>
      <c r="L890" s="10" t="s">
        <v>1191</v>
      </c>
      <c r="M890" s="10"/>
      <c r="N890" s="10"/>
      <c r="O890" s="10"/>
      <c r="P890" s="10"/>
      <c r="Q890" s="10"/>
    </row>
    <row r="891" spans="9:17" s="6" customFormat="1">
      <c r="I891" s="10"/>
      <c r="J891" s="10"/>
      <c r="K891" s="10"/>
      <c r="L891" s="10" t="s">
        <v>1192</v>
      </c>
      <c r="M891" s="10"/>
      <c r="N891" s="10"/>
      <c r="O891" s="10"/>
      <c r="P891" s="10"/>
      <c r="Q891" s="10"/>
    </row>
    <row r="892" spans="9:17" s="6" customFormat="1">
      <c r="I892" s="10"/>
      <c r="J892" s="10"/>
      <c r="K892" s="10"/>
      <c r="L892" s="10" t="s">
        <v>1193</v>
      </c>
      <c r="M892" s="10"/>
      <c r="N892" s="10"/>
      <c r="O892" s="10"/>
      <c r="P892" s="10"/>
      <c r="Q892" s="10"/>
    </row>
    <row r="893" spans="9:17" s="6" customFormat="1">
      <c r="I893" s="10"/>
      <c r="J893" s="10"/>
      <c r="K893" s="10"/>
      <c r="L893" s="10" t="s">
        <v>336</v>
      </c>
      <c r="M893" s="10"/>
      <c r="N893" s="10"/>
      <c r="O893" s="10"/>
      <c r="P893" s="10"/>
      <c r="Q893" s="10"/>
    </row>
    <row r="894" spans="9:17" s="6" customFormat="1">
      <c r="I894" s="10"/>
      <c r="J894" s="10"/>
      <c r="K894" s="10"/>
      <c r="L894" s="10" t="s">
        <v>1194</v>
      </c>
      <c r="M894" s="10"/>
      <c r="N894" s="10"/>
      <c r="O894" s="10"/>
      <c r="P894" s="10"/>
      <c r="Q894" s="10"/>
    </row>
    <row r="895" spans="9:17" s="6" customFormat="1">
      <c r="I895" s="10"/>
      <c r="J895" s="10"/>
      <c r="K895" s="10"/>
      <c r="L895" s="10" t="s">
        <v>1195</v>
      </c>
      <c r="M895" s="10"/>
      <c r="N895" s="10"/>
      <c r="O895" s="10"/>
      <c r="P895" s="10"/>
      <c r="Q895" s="10"/>
    </row>
    <row r="896" spans="9:17" s="6" customFormat="1">
      <c r="I896" s="10"/>
      <c r="J896" s="10"/>
      <c r="K896" s="10"/>
      <c r="L896" s="10" t="s">
        <v>1196</v>
      </c>
      <c r="M896" s="10"/>
      <c r="N896" s="10"/>
      <c r="O896" s="10"/>
      <c r="P896" s="10"/>
      <c r="Q896" s="10"/>
    </row>
    <row r="897" spans="9:17" s="6" customFormat="1">
      <c r="I897" s="10"/>
      <c r="J897" s="10"/>
      <c r="K897" s="10"/>
      <c r="L897" s="10" t="s">
        <v>1197</v>
      </c>
      <c r="M897" s="10"/>
      <c r="N897" s="10"/>
      <c r="O897" s="10"/>
      <c r="P897" s="10"/>
      <c r="Q897" s="10"/>
    </row>
    <row r="898" spans="9:17" s="6" customFormat="1">
      <c r="I898" s="10"/>
      <c r="J898" s="10"/>
      <c r="K898" s="10"/>
      <c r="L898" s="10" t="s">
        <v>1198</v>
      </c>
      <c r="M898" s="10"/>
      <c r="N898" s="10"/>
      <c r="O898" s="10"/>
      <c r="P898" s="10"/>
      <c r="Q898" s="10"/>
    </row>
    <row r="899" spans="9:17" s="6" customFormat="1">
      <c r="I899" s="10"/>
      <c r="J899" s="10"/>
      <c r="K899" s="10"/>
      <c r="L899" s="10" t="s">
        <v>1199</v>
      </c>
      <c r="M899" s="10"/>
      <c r="N899" s="10"/>
      <c r="O899" s="10"/>
      <c r="P899" s="10"/>
      <c r="Q899" s="10"/>
    </row>
    <row r="900" spans="9:17" s="6" customFormat="1">
      <c r="I900" s="10"/>
      <c r="J900" s="10"/>
      <c r="K900" s="10"/>
      <c r="L900" s="10" t="s">
        <v>1200</v>
      </c>
      <c r="M900" s="10"/>
      <c r="N900" s="10"/>
      <c r="O900" s="10"/>
      <c r="P900" s="10"/>
      <c r="Q900" s="10"/>
    </row>
    <row r="901" spans="9:17" s="6" customFormat="1">
      <c r="I901" s="10"/>
      <c r="J901" s="10"/>
      <c r="K901" s="10"/>
      <c r="L901" s="10" t="s">
        <v>1201</v>
      </c>
      <c r="M901" s="10"/>
      <c r="N901" s="10"/>
      <c r="O901" s="10"/>
      <c r="P901" s="10"/>
      <c r="Q901" s="10"/>
    </row>
    <row r="902" spans="9:17" s="6" customFormat="1">
      <c r="I902" s="10"/>
      <c r="J902" s="10"/>
      <c r="K902" s="10"/>
      <c r="L902" s="10" t="s">
        <v>1202</v>
      </c>
      <c r="M902" s="10"/>
      <c r="N902" s="10"/>
      <c r="O902" s="10"/>
      <c r="P902" s="10"/>
      <c r="Q902" s="10"/>
    </row>
    <row r="903" spans="9:17" s="6" customFormat="1">
      <c r="I903" s="10"/>
      <c r="J903" s="10"/>
      <c r="K903" s="10"/>
      <c r="L903" s="10" t="s">
        <v>1203</v>
      </c>
      <c r="M903" s="10"/>
      <c r="N903" s="10"/>
      <c r="O903" s="10"/>
      <c r="P903" s="10"/>
      <c r="Q903" s="10"/>
    </row>
    <row r="904" spans="9:17" s="6" customFormat="1">
      <c r="I904" s="10"/>
      <c r="J904" s="10"/>
      <c r="K904" s="10"/>
      <c r="L904" s="10" t="s">
        <v>1204</v>
      </c>
      <c r="M904" s="10"/>
      <c r="N904" s="10"/>
      <c r="O904" s="10"/>
      <c r="P904" s="10"/>
      <c r="Q904" s="10"/>
    </row>
    <row r="905" spans="9:17" s="6" customFormat="1">
      <c r="I905" s="10"/>
      <c r="J905" s="10"/>
      <c r="K905" s="10"/>
      <c r="L905" s="10" t="s">
        <v>1205</v>
      </c>
      <c r="M905" s="10"/>
      <c r="N905" s="10"/>
      <c r="O905" s="10"/>
      <c r="P905" s="10"/>
      <c r="Q905" s="10"/>
    </row>
    <row r="906" spans="9:17" s="6" customFormat="1">
      <c r="I906" s="10"/>
      <c r="J906" s="10"/>
      <c r="K906" s="10"/>
      <c r="L906" s="10" t="s">
        <v>1206</v>
      </c>
      <c r="M906" s="10"/>
      <c r="N906" s="10"/>
      <c r="O906" s="10"/>
      <c r="P906" s="10"/>
      <c r="Q906" s="10"/>
    </row>
    <row r="907" spans="9:17" s="6" customFormat="1">
      <c r="I907" s="10"/>
      <c r="J907" s="10"/>
      <c r="K907" s="10"/>
      <c r="L907" s="10" t="s">
        <v>1207</v>
      </c>
      <c r="M907" s="10"/>
      <c r="N907" s="10"/>
      <c r="O907" s="10"/>
      <c r="P907" s="10"/>
      <c r="Q907" s="10"/>
    </row>
    <row r="908" spans="9:17" s="6" customFormat="1">
      <c r="I908" s="10"/>
      <c r="J908" s="10"/>
      <c r="K908" s="10"/>
      <c r="L908" s="10" t="s">
        <v>1208</v>
      </c>
      <c r="M908" s="10"/>
      <c r="N908" s="10"/>
      <c r="O908" s="10"/>
      <c r="P908" s="10"/>
      <c r="Q908" s="10"/>
    </row>
    <row r="909" spans="9:17" s="6" customFormat="1">
      <c r="I909" s="10"/>
      <c r="J909" s="10"/>
      <c r="K909" s="10"/>
      <c r="L909" s="10" t="s">
        <v>1209</v>
      </c>
      <c r="M909" s="10"/>
      <c r="N909" s="10"/>
      <c r="O909" s="10"/>
      <c r="P909" s="10"/>
      <c r="Q909" s="10"/>
    </row>
    <row r="910" spans="9:17" s="6" customFormat="1">
      <c r="I910" s="10"/>
      <c r="J910" s="10"/>
      <c r="K910" s="10"/>
      <c r="L910" s="10" t="s">
        <v>1210</v>
      </c>
      <c r="M910" s="10"/>
      <c r="N910" s="10"/>
      <c r="O910" s="10"/>
      <c r="P910" s="10"/>
      <c r="Q910" s="10"/>
    </row>
    <row r="911" spans="9:17" s="6" customFormat="1">
      <c r="I911" s="10"/>
      <c r="J911" s="10"/>
      <c r="K911" s="10"/>
      <c r="L911" s="10" t="s">
        <v>1211</v>
      </c>
      <c r="M911" s="10"/>
      <c r="N911" s="10"/>
      <c r="O911" s="10"/>
      <c r="P911" s="10"/>
      <c r="Q911" s="10"/>
    </row>
    <row r="912" spans="9:17" s="6" customFormat="1">
      <c r="I912" s="10"/>
      <c r="J912" s="10"/>
      <c r="K912" s="10"/>
      <c r="L912" s="10" t="s">
        <v>1212</v>
      </c>
      <c r="M912" s="10"/>
      <c r="N912" s="10"/>
      <c r="O912" s="10"/>
      <c r="P912" s="10"/>
      <c r="Q912" s="10"/>
    </row>
    <row r="913" spans="9:17" s="6" customFormat="1">
      <c r="I913" s="10"/>
      <c r="J913" s="10"/>
      <c r="K913" s="10"/>
      <c r="L913" s="10" t="s">
        <v>1213</v>
      </c>
      <c r="M913" s="10"/>
      <c r="N913" s="10"/>
      <c r="O913" s="10"/>
      <c r="P913" s="10"/>
      <c r="Q913" s="10"/>
    </row>
    <row r="914" spans="9:17" s="6" customFormat="1">
      <c r="I914" s="10"/>
      <c r="J914" s="10"/>
      <c r="K914" s="10"/>
      <c r="L914" s="10" t="s">
        <v>1214</v>
      </c>
      <c r="M914" s="10"/>
      <c r="N914" s="10"/>
      <c r="O914" s="10"/>
      <c r="P914" s="10"/>
      <c r="Q914" s="10"/>
    </row>
    <row r="915" spans="9:17" s="6" customFormat="1">
      <c r="I915" s="10"/>
      <c r="J915" s="10"/>
      <c r="K915" s="10"/>
      <c r="L915" s="10" t="s">
        <v>1215</v>
      </c>
      <c r="M915" s="10"/>
      <c r="N915" s="10"/>
      <c r="O915" s="10"/>
      <c r="P915" s="10"/>
      <c r="Q915" s="10"/>
    </row>
    <row r="916" spans="9:17" s="6" customFormat="1">
      <c r="I916" s="10"/>
      <c r="J916" s="10"/>
      <c r="K916" s="10"/>
      <c r="L916" s="10" t="s">
        <v>1216</v>
      </c>
      <c r="M916" s="10"/>
      <c r="N916" s="10"/>
      <c r="O916" s="10"/>
      <c r="P916" s="10"/>
      <c r="Q916" s="10"/>
    </row>
    <row r="917" spans="9:17" s="6" customFormat="1">
      <c r="I917" s="10"/>
      <c r="J917" s="10"/>
      <c r="K917" s="10"/>
      <c r="L917" s="10" t="s">
        <v>1217</v>
      </c>
      <c r="M917" s="10"/>
      <c r="N917" s="10"/>
      <c r="O917" s="10"/>
      <c r="P917" s="10"/>
      <c r="Q917" s="10"/>
    </row>
    <row r="918" spans="9:17" s="6" customFormat="1">
      <c r="I918" s="10"/>
      <c r="J918" s="10"/>
      <c r="K918" s="10"/>
      <c r="L918" s="10" t="s">
        <v>1218</v>
      </c>
      <c r="M918" s="10"/>
      <c r="N918" s="10"/>
      <c r="O918" s="10"/>
      <c r="P918" s="10"/>
      <c r="Q918" s="10"/>
    </row>
    <row r="919" spans="9:17" s="6" customFormat="1">
      <c r="I919" s="10"/>
      <c r="J919" s="10"/>
      <c r="K919" s="10"/>
      <c r="L919" s="10" t="s">
        <v>1219</v>
      </c>
      <c r="M919" s="10"/>
      <c r="N919" s="10"/>
      <c r="O919" s="10"/>
      <c r="P919" s="10"/>
      <c r="Q919" s="10"/>
    </row>
    <row r="920" spans="9:17" s="6" customFormat="1">
      <c r="I920" s="10"/>
      <c r="J920" s="10"/>
      <c r="K920" s="10"/>
      <c r="L920" s="10" t="s">
        <v>1220</v>
      </c>
      <c r="M920" s="10"/>
      <c r="N920" s="10"/>
      <c r="O920" s="10"/>
      <c r="P920" s="10"/>
      <c r="Q920" s="10"/>
    </row>
    <row r="921" spans="9:17" s="6" customFormat="1">
      <c r="I921" s="10"/>
      <c r="J921" s="10"/>
      <c r="K921" s="10"/>
      <c r="L921" s="10" t="s">
        <v>1221</v>
      </c>
      <c r="M921" s="10"/>
      <c r="N921" s="10"/>
      <c r="O921" s="10"/>
      <c r="P921" s="10"/>
      <c r="Q921" s="10"/>
    </row>
    <row r="922" spans="9:17" s="6" customFormat="1">
      <c r="I922" s="10"/>
      <c r="J922" s="10"/>
      <c r="K922" s="10"/>
      <c r="L922" s="10" t="s">
        <v>1222</v>
      </c>
      <c r="M922" s="10"/>
      <c r="N922" s="10"/>
      <c r="O922" s="10"/>
      <c r="P922" s="10"/>
      <c r="Q922" s="10"/>
    </row>
    <row r="923" spans="9:17" s="6" customFormat="1">
      <c r="I923" s="10"/>
      <c r="J923" s="10"/>
      <c r="K923" s="10"/>
      <c r="L923" s="10" t="s">
        <v>1223</v>
      </c>
      <c r="M923" s="10"/>
      <c r="N923" s="10"/>
      <c r="O923" s="10"/>
      <c r="P923" s="10"/>
      <c r="Q923" s="10"/>
    </row>
    <row r="924" spans="9:17" s="6" customFormat="1">
      <c r="I924" s="10"/>
      <c r="J924" s="10"/>
      <c r="K924" s="10"/>
      <c r="L924" s="10" t="s">
        <v>1224</v>
      </c>
      <c r="M924" s="10"/>
      <c r="N924" s="10"/>
      <c r="O924" s="10"/>
      <c r="P924" s="10"/>
      <c r="Q924" s="10"/>
    </row>
    <row r="925" spans="9:17" s="6" customFormat="1">
      <c r="I925" s="10"/>
      <c r="J925" s="10"/>
      <c r="K925" s="10"/>
      <c r="L925" s="10" t="s">
        <v>1225</v>
      </c>
      <c r="M925" s="10"/>
      <c r="N925" s="10"/>
      <c r="O925" s="10"/>
      <c r="P925" s="10"/>
      <c r="Q925" s="10"/>
    </row>
    <row r="926" spans="9:17" s="6" customFormat="1">
      <c r="I926" s="10"/>
      <c r="J926" s="10"/>
      <c r="K926" s="10"/>
      <c r="L926" s="10" t="s">
        <v>1226</v>
      </c>
      <c r="M926" s="10"/>
      <c r="N926" s="10"/>
      <c r="O926" s="10"/>
      <c r="P926" s="10"/>
      <c r="Q926" s="10"/>
    </row>
    <row r="927" spans="9:17" s="6" customFormat="1">
      <c r="I927" s="10"/>
      <c r="J927" s="10"/>
      <c r="K927" s="10"/>
      <c r="L927" s="10" t="s">
        <v>1227</v>
      </c>
      <c r="M927" s="10"/>
      <c r="N927" s="10"/>
      <c r="O927" s="10"/>
      <c r="P927" s="10"/>
      <c r="Q927" s="10"/>
    </row>
    <row r="928" spans="9:17" s="6" customFormat="1">
      <c r="I928" s="10"/>
      <c r="J928" s="10"/>
      <c r="K928" s="10"/>
      <c r="L928" s="10" t="s">
        <v>1228</v>
      </c>
      <c r="M928" s="10"/>
      <c r="N928" s="10"/>
      <c r="O928" s="10"/>
      <c r="P928" s="10"/>
      <c r="Q928" s="10"/>
    </row>
    <row r="929" spans="9:17" s="6" customFormat="1">
      <c r="I929" s="10"/>
      <c r="J929" s="10"/>
      <c r="K929" s="10"/>
      <c r="L929" s="10" t="s">
        <v>1229</v>
      </c>
      <c r="M929" s="10"/>
      <c r="N929" s="10"/>
      <c r="O929" s="10"/>
      <c r="P929" s="10"/>
      <c r="Q929" s="10"/>
    </row>
    <row r="930" spans="9:17" s="6" customFormat="1">
      <c r="I930" s="10"/>
      <c r="J930" s="10"/>
      <c r="K930" s="10"/>
      <c r="L930" s="10" t="s">
        <v>1230</v>
      </c>
      <c r="M930" s="10"/>
      <c r="N930" s="10"/>
      <c r="O930" s="10"/>
      <c r="P930" s="10"/>
      <c r="Q930" s="10"/>
    </row>
    <row r="931" spans="9:17" s="6" customFormat="1">
      <c r="I931" s="10"/>
      <c r="J931" s="10"/>
      <c r="K931" s="10"/>
      <c r="L931" s="10" t="s">
        <v>1231</v>
      </c>
      <c r="M931" s="10"/>
      <c r="N931" s="10"/>
      <c r="O931" s="10"/>
      <c r="P931" s="10"/>
      <c r="Q931" s="10"/>
    </row>
    <row r="932" spans="9:17" s="6" customFormat="1">
      <c r="I932" s="10"/>
      <c r="J932" s="10"/>
      <c r="K932" s="10"/>
      <c r="L932" s="10" t="s">
        <v>1232</v>
      </c>
      <c r="M932" s="10"/>
      <c r="N932" s="10"/>
      <c r="O932" s="10"/>
      <c r="P932" s="10"/>
      <c r="Q932" s="10"/>
    </row>
    <row r="933" spans="9:17" s="6" customFormat="1">
      <c r="I933" s="10"/>
      <c r="J933" s="10"/>
      <c r="K933" s="10"/>
      <c r="L933" s="10" t="s">
        <v>1233</v>
      </c>
      <c r="M933" s="10"/>
      <c r="N933" s="10"/>
      <c r="O933" s="10"/>
      <c r="P933" s="10"/>
      <c r="Q933" s="10"/>
    </row>
    <row r="934" spans="9:17" s="6" customFormat="1">
      <c r="I934" s="10"/>
      <c r="J934" s="10"/>
      <c r="K934" s="10"/>
      <c r="L934" s="10" t="s">
        <v>1234</v>
      </c>
      <c r="M934" s="10"/>
      <c r="N934" s="10"/>
      <c r="O934" s="10"/>
      <c r="P934" s="10"/>
      <c r="Q934" s="10"/>
    </row>
    <row r="935" spans="9:17" s="6" customFormat="1">
      <c r="I935" s="10"/>
      <c r="J935" s="10"/>
      <c r="K935" s="10"/>
      <c r="L935" s="10" t="s">
        <v>1235</v>
      </c>
      <c r="M935" s="10"/>
      <c r="N935" s="10"/>
      <c r="O935" s="10"/>
      <c r="P935" s="10"/>
      <c r="Q935" s="10"/>
    </row>
    <row r="936" spans="9:17" s="6" customFormat="1">
      <c r="I936" s="10"/>
      <c r="J936" s="10"/>
      <c r="K936" s="10"/>
      <c r="L936" s="10" t="s">
        <v>1236</v>
      </c>
      <c r="M936" s="10"/>
      <c r="N936" s="10"/>
      <c r="O936" s="10"/>
      <c r="P936" s="10"/>
      <c r="Q936" s="10"/>
    </row>
    <row r="937" spans="9:17" s="6" customFormat="1">
      <c r="I937" s="10"/>
      <c r="J937" s="10"/>
      <c r="K937" s="10"/>
      <c r="L937" s="10" t="s">
        <v>1237</v>
      </c>
      <c r="M937" s="10"/>
      <c r="N937" s="10"/>
      <c r="O937" s="10"/>
      <c r="P937" s="10"/>
      <c r="Q937" s="10"/>
    </row>
    <row r="938" spans="9:17" s="6" customFormat="1">
      <c r="I938" s="10"/>
      <c r="J938" s="10"/>
      <c r="K938" s="10"/>
      <c r="L938" s="10" t="s">
        <v>1238</v>
      </c>
      <c r="M938" s="10"/>
      <c r="N938" s="10"/>
      <c r="O938" s="10"/>
      <c r="P938" s="10"/>
      <c r="Q938" s="10"/>
    </row>
    <row r="939" spans="9:17" s="6" customFormat="1">
      <c r="I939" s="10"/>
      <c r="J939" s="10"/>
      <c r="K939" s="10"/>
      <c r="L939" s="10" t="s">
        <v>1239</v>
      </c>
      <c r="M939" s="10"/>
      <c r="N939" s="10"/>
      <c r="O939" s="10"/>
      <c r="P939" s="10"/>
      <c r="Q939" s="10"/>
    </row>
    <row r="940" spans="9:17" s="6" customFormat="1">
      <c r="I940" s="10"/>
      <c r="J940" s="10"/>
      <c r="K940" s="10"/>
      <c r="L940" s="10" t="s">
        <v>1240</v>
      </c>
      <c r="M940" s="10"/>
      <c r="N940" s="10"/>
      <c r="O940" s="10"/>
      <c r="P940" s="10"/>
      <c r="Q940" s="10"/>
    </row>
    <row r="941" spans="9:17" s="6" customFormat="1">
      <c r="I941" s="10"/>
      <c r="J941" s="10"/>
      <c r="K941" s="10"/>
      <c r="L941" s="10" t="s">
        <v>1241</v>
      </c>
      <c r="M941" s="10"/>
      <c r="N941" s="10"/>
      <c r="O941" s="10"/>
      <c r="P941" s="10"/>
      <c r="Q941" s="10"/>
    </row>
    <row r="942" spans="9:17" s="6" customFormat="1">
      <c r="I942" s="10"/>
      <c r="J942" s="10"/>
      <c r="K942" s="10"/>
      <c r="L942" s="10" t="s">
        <v>1242</v>
      </c>
      <c r="M942" s="10"/>
      <c r="N942" s="10"/>
      <c r="O942" s="10"/>
      <c r="P942" s="10"/>
      <c r="Q942" s="10"/>
    </row>
    <row r="943" spans="9:17" s="6" customFormat="1">
      <c r="I943" s="10"/>
      <c r="J943" s="10"/>
      <c r="K943" s="10"/>
      <c r="L943" s="10" t="s">
        <v>1243</v>
      </c>
      <c r="M943" s="10"/>
      <c r="N943" s="10"/>
      <c r="O943" s="10"/>
      <c r="P943" s="10"/>
      <c r="Q943" s="10"/>
    </row>
    <row r="944" spans="9:17" s="6" customFormat="1">
      <c r="I944" s="10"/>
      <c r="J944" s="10"/>
      <c r="K944" s="10"/>
      <c r="L944" s="10" t="s">
        <v>1244</v>
      </c>
      <c r="M944" s="10"/>
      <c r="N944" s="10"/>
      <c r="O944" s="10"/>
      <c r="P944" s="10"/>
      <c r="Q944" s="10"/>
    </row>
    <row r="945" spans="9:17" s="6" customFormat="1">
      <c r="I945" s="10"/>
      <c r="J945" s="10"/>
      <c r="K945" s="10"/>
      <c r="L945" s="10" t="s">
        <v>1245</v>
      </c>
      <c r="M945" s="10"/>
      <c r="N945" s="10"/>
      <c r="O945" s="10"/>
      <c r="P945" s="10"/>
      <c r="Q945" s="10"/>
    </row>
    <row r="946" spans="9:17" s="6" customFormat="1">
      <c r="I946" s="10"/>
      <c r="J946" s="10"/>
      <c r="K946" s="10"/>
      <c r="L946" s="10" t="s">
        <v>1246</v>
      </c>
      <c r="M946" s="10"/>
      <c r="N946" s="10"/>
      <c r="O946" s="10"/>
      <c r="P946" s="10"/>
      <c r="Q946" s="10"/>
    </row>
    <row r="947" spans="9:17" s="6" customFormat="1">
      <c r="I947" s="10"/>
      <c r="J947" s="10"/>
      <c r="K947" s="10"/>
      <c r="L947" s="10" t="s">
        <v>1247</v>
      </c>
      <c r="M947" s="10"/>
      <c r="N947" s="10"/>
      <c r="O947" s="10"/>
      <c r="P947" s="10"/>
      <c r="Q947" s="10"/>
    </row>
    <row r="948" spans="9:17" s="6" customFormat="1">
      <c r="I948" s="10"/>
      <c r="J948" s="10"/>
      <c r="K948" s="10"/>
      <c r="L948" s="10" t="s">
        <v>1248</v>
      </c>
      <c r="M948" s="10"/>
      <c r="N948" s="10"/>
      <c r="O948" s="10"/>
      <c r="P948" s="10"/>
      <c r="Q948" s="10"/>
    </row>
    <row r="949" spans="9:17" s="6" customFormat="1">
      <c r="I949" s="10"/>
      <c r="J949" s="10"/>
      <c r="K949" s="10"/>
      <c r="L949" s="10" t="s">
        <v>1249</v>
      </c>
      <c r="M949" s="10"/>
      <c r="N949" s="10"/>
      <c r="O949" s="10"/>
      <c r="P949" s="10"/>
      <c r="Q949" s="10"/>
    </row>
    <row r="950" spans="9:17" s="6" customFormat="1">
      <c r="I950" s="10"/>
      <c r="J950" s="10"/>
      <c r="K950" s="10"/>
      <c r="L950" s="10" t="s">
        <v>1250</v>
      </c>
      <c r="M950" s="10"/>
      <c r="N950" s="10"/>
      <c r="O950" s="10"/>
      <c r="P950" s="10"/>
      <c r="Q950" s="10"/>
    </row>
    <row r="951" spans="9:17" s="6" customFormat="1">
      <c r="I951" s="10"/>
      <c r="J951" s="10"/>
      <c r="K951" s="10"/>
      <c r="L951" s="10" t="s">
        <v>1251</v>
      </c>
      <c r="M951" s="10"/>
      <c r="N951" s="10"/>
      <c r="O951" s="10"/>
      <c r="P951" s="10"/>
      <c r="Q951" s="10"/>
    </row>
    <row r="952" spans="9:17" s="6" customFormat="1">
      <c r="I952" s="10"/>
      <c r="J952" s="10"/>
      <c r="K952" s="10"/>
      <c r="L952" s="10" t="s">
        <v>1252</v>
      </c>
      <c r="M952" s="10"/>
      <c r="N952" s="10"/>
      <c r="O952" s="10"/>
      <c r="P952" s="10"/>
      <c r="Q952" s="10"/>
    </row>
    <row r="953" spans="9:17" s="6" customFormat="1">
      <c r="I953" s="10"/>
      <c r="J953" s="10"/>
      <c r="K953" s="10"/>
      <c r="L953" s="10" t="s">
        <v>1253</v>
      </c>
      <c r="M953" s="10"/>
      <c r="N953" s="10"/>
      <c r="O953" s="10"/>
      <c r="P953" s="10"/>
      <c r="Q953" s="10"/>
    </row>
    <row r="954" spans="9:17" s="6" customFormat="1">
      <c r="I954" s="10"/>
      <c r="J954" s="10"/>
      <c r="K954" s="10"/>
      <c r="L954" s="10" t="s">
        <v>1254</v>
      </c>
      <c r="M954" s="10"/>
      <c r="N954" s="10"/>
      <c r="O954" s="10"/>
      <c r="P954" s="10"/>
      <c r="Q954" s="10"/>
    </row>
    <row r="955" spans="9:17" s="6" customFormat="1">
      <c r="I955" s="10"/>
      <c r="J955" s="10"/>
      <c r="K955" s="10"/>
      <c r="L955" s="10" t="s">
        <v>1255</v>
      </c>
      <c r="M955" s="10"/>
      <c r="N955" s="10"/>
      <c r="O955" s="10"/>
      <c r="P955" s="10"/>
      <c r="Q955" s="10"/>
    </row>
    <row r="956" spans="9:17" s="6" customFormat="1">
      <c r="I956" s="10"/>
      <c r="J956" s="10"/>
      <c r="K956" s="10"/>
      <c r="L956" s="10" t="s">
        <v>1256</v>
      </c>
      <c r="M956" s="10"/>
      <c r="N956" s="10"/>
      <c r="O956" s="10"/>
      <c r="P956" s="10"/>
      <c r="Q956" s="10"/>
    </row>
    <row r="957" spans="9:17" s="6" customFormat="1">
      <c r="I957" s="10"/>
      <c r="J957" s="10"/>
      <c r="K957" s="10"/>
      <c r="L957" s="10" t="s">
        <v>1257</v>
      </c>
      <c r="M957" s="10"/>
      <c r="N957" s="10"/>
      <c r="O957" s="10"/>
      <c r="P957" s="10"/>
      <c r="Q957" s="10"/>
    </row>
    <row r="958" spans="9:17" s="6" customFormat="1">
      <c r="I958" s="10"/>
      <c r="J958" s="10"/>
      <c r="K958" s="10"/>
      <c r="L958" s="10" t="s">
        <v>1258</v>
      </c>
      <c r="M958" s="10"/>
      <c r="N958" s="10"/>
      <c r="O958" s="10"/>
      <c r="P958" s="10"/>
      <c r="Q958" s="10"/>
    </row>
    <row r="959" spans="9:17" s="6" customFormat="1">
      <c r="I959" s="10"/>
      <c r="J959" s="10"/>
      <c r="K959" s="10"/>
      <c r="L959" s="10" t="s">
        <v>1259</v>
      </c>
      <c r="M959" s="10"/>
      <c r="N959" s="10"/>
      <c r="O959" s="10"/>
      <c r="P959" s="10"/>
      <c r="Q959" s="10"/>
    </row>
    <row r="960" spans="9:17" s="6" customFormat="1">
      <c r="I960" s="10"/>
      <c r="J960" s="10"/>
      <c r="K960" s="10"/>
      <c r="L960" s="10" t="s">
        <v>1260</v>
      </c>
      <c r="M960" s="10"/>
      <c r="N960" s="10"/>
      <c r="O960" s="10"/>
      <c r="P960" s="10"/>
      <c r="Q960" s="10"/>
    </row>
    <row r="961" spans="9:17" s="6" customFormat="1">
      <c r="I961" s="10"/>
      <c r="J961" s="10"/>
      <c r="K961" s="10"/>
      <c r="L961" s="10" t="s">
        <v>1261</v>
      </c>
      <c r="M961" s="10"/>
      <c r="N961" s="10"/>
      <c r="O961" s="10"/>
      <c r="P961" s="10"/>
      <c r="Q961" s="10"/>
    </row>
    <row r="962" spans="9:17" s="6" customFormat="1">
      <c r="I962" s="10"/>
      <c r="J962" s="10"/>
      <c r="K962" s="10"/>
      <c r="L962" s="10" t="s">
        <v>1262</v>
      </c>
      <c r="M962" s="10"/>
      <c r="N962" s="10"/>
      <c r="O962" s="10"/>
      <c r="P962" s="10"/>
      <c r="Q962" s="10"/>
    </row>
    <row r="963" spans="9:17" s="6" customFormat="1">
      <c r="I963" s="10"/>
      <c r="J963" s="10"/>
      <c r="K963" s="10"/>
      <c r="L963" s="10" t="s">
        <v>1263</v>
      </c>
      <c r="M963" s="10"/>
      <c r="N963" s="10"/>
      <c r="O963" s="10"/>
      <c r="P963" s="10"/>
      <c r="Q963" s="10"/>
    </row>
    <row r="964" spans="9:17" s="6" customFormat="1">
      <c r="I964" s="10"/>
      <c r="J964" s="10"/>
      <c r="K964" s="10"/>
      <c r="L964" s="10" t="s">
        <v>1264</v>
      </c>
      <c r="M964" s="10"/>
      <c r="N964" s="10"/>
      <c r="O964" s="10"/>
      <c r="P964" s="10"/>
      <c r="Q964" s="10"/>
    </row>
    <row r="965" spans="9:17" s="6" customFormat="1">
      <c r="I965" s="10"/>
      <c r="J965" s="10"/>
      <c r="K965" s="10"/>
      <c r="L965" s="10" t="s">
        <v>1265</v>
      </c>
      <c r="M965" s="10"/>
      <c r="N965" s="10"/>
      <c r="O965" s="10"/>
      <c r="P965" s="10"/>
      <c r="Q965" s="10"/>
    </row>
    <row r="966" spans="9:17" s="6" customFormat="1">
      <c r="I966" s="10"/>
      <c r="J966" s="10"/>
      <c r="K966" s="10"/>
      <c r="L966" s="10" t="s">
        <v>1266</v>
      </c>
      <c r="M966" s="10"/>
      <c r="N966" s="10"/>
      <c r="O966" s="10"/>
      <c r="P966" s="10"/>
      <c r="Q966" s="10"/>
    </row>
    <row r="967" spans="9:17" s="6" customFormat="1">
      <c r="I967" s="10"/>
      <c r="J967" s="10"/>
      <c r="K967" s="10"/>
      <c r="L967" s="10" t="s">
        <v>1267</v>
      </c>
      <c r="M967" s="10"/>
      <c r="N967" s="10"/>
      <c r="O967" s="10"/>
      <c r="P967" s="10"/>
      <c r="Q967" s="10"/>
    </row>
    <row r="968" spans="9:17" s="6" customFormat="1">
      <c r="I968" s="10"/>
      <c r="J968" s="10"/>
      <c r="K968" s="10"/>
      <c r="L968" s="10" t="s">
        <v>1268</v>
      </c>
      <c r="M968" s="10"/>
      <c r="N968" s="10"/>
      <c r="O968" s="10"/>
      <c r="P968" s="10"/>
      <c r="Q968" s="10"/>
    </row>
    <row r="969" spans="9:17" s="6" customFormat="1">
      <c r="I969" s="10"/>
      <c r="J969" s="10"/>
      <c r="K969" s="10"/>
      <c r="L969" s="10" t="s">
        <v>1269</v>
      </c>
      <c r="M969" s="10"/>
      <c r="N969" s="10"/>
      <c r="O969" s="10"/>
      <c r="P969" s="10"/>
      <c r="Q969" s="10"/>
    </row>
    <row r="970" spans="9:17" s="6" customFormat="1">
      <c r="I970" s="10"/>
      <c r="J970" s="10"/>
      <c r="K970" s="10"/>
      <c r="L970" s="10" t="s">
        <v>1270</v>
      </c>
      <c r="M970" s="10"/>
      <c r="N970" s="10"/>
      <c r="O970" s="10"/>
      <c r="P970" s="10"/>
      <c r="Q970" s="10"/>
    </row>
    <row r="971" spans="9:17" s="6" customFormat="1">
      <c r="I971" s="10"/>
      <c r="J971" s="10"/>
      <c r="K971" s="10"/>
      <c r="L971" s="10" t="s">
        <v>1271</v>
      </c>
      <c r="M971" s="10"/>
      <c r="N971" s="10"/>
      <c r="O971" s="10"/>
      <c r="P971" s="10"/>
      <c r="Q971" s="10"/>
    </row>
    <row r="972" spans="9:17" s="6" customFormat="1">
      <c r="I972" s="10"/>
      <c r="J972" s="10"/>
      <c r="K972" s="10"/>
      <c r="L972" s="10" t="s">
        <v>1272</v>
      </c>
      <c r="M972" s="10"/>
      <c r="N972" s="10"/>
      <c r="O972" s="10"/>
      <c r="P972" s="10"/>
      <c r="Q972" s="10"/>
    </row>
    <row r="973" spans="9:17" s="6" customFormat="1">
      <c r="I973" s="10"/>
      <c r="J973" s="10"/>
      <c r="K973" s="10"/>
      <c r="L973" s="10" t="s">
        <v>1273</v>
      </c>
      <c r="M973" s="10"/>
      <c r="N973" s="10"/>
      <c r="O973" s="10"/>
      <c r="P973" s="10"/>
      <c r="Q973" s="10"/>
    </row>
    <row r="974" spans="9:17" s="6" customFormat="1">
      <c r="I974" s="10"/>
      <c r="J974" s="10"/>
      <c r="K974" s="10"/>
      <c r="L974" s="10" t="s">
        <v>1274</v>
      </c>
      <c r="M974" s="10"/>
      <c r="N974" s="10"/>
      <c r="O974" s="10"/>
      <c r="P974" s="10"/>
      <c r="Q974" s="10"/>
    </row>
    <row r="975" spans="9:17" s="6" customFormat="1">
      <c r="I975" s="10"/>
      <c r="J975" s="10"/>
      <c r="K975" s="10"/>
      <c r="L975" s="10" t="s">
        <v>1275</v>
      </c>
      <c r="M975" s="10"/>
      <c r="N975" s="10"/>
      <c r="O975" s="10"/>
      <c r="P975" s="10"/>
      <c r="Q975" s="10"/>
    </row>
    <row r="976" spans="9:17" s="6" customFormat="1">
      <c r="I976" s="10"/>
      <c r="J976" s="10"/>
      <c r="K976" s="10"/>
      <c r="L976" s="10" t="s">
        <v>1276</v>
      </c>
      <c r="M976" s="10"/>
      <c r="N976" s="10"/>
      <c r="O976" s="10"/>
      <c r="P976" s="10"/>
      <c r="Q976" s="10"/>
    </row>
    <row r="977" spans="9:17" s="6" customFormat="1">
      <c r="I977" s="10"/>
      <c r="J977" s="10"/>
      <c r="K977" s="10"/>
      <c r="L977" s="10" t="s">
        <v>1277</v>
      </c>
      <c r="M977" s="10"/>
      <c r="N977" s="10"/>
      <c r="O977" s="10"/>
      <c r="P977" s="10"/>
      <c r="Q977" s="10"/>
    </row>
    <row r="978" spans="9:17" s="6" customFormat="1">
      <c r="I978" s="10"/>
      <c r="J978" s="10"/>
      <c r="K978" s="10"/>
      <c r="L978" s="10" t="s">
        <v>1278</v>
      </c>
      <c r="M978" s="10"/>
      <c r="N978" s="10"/>
      <c r="O978" s="10"/>
      <c r="P978" s="10"/>
      <c r="Q978" s="10"/>
    </row>
    <row r="979" spans="9:17" s="6" customFormat="1">
      <c r="I979" s="10"/>
      <c r="J979" s="10"/>
      <c r="K979" s="10"/>
      <c r="L979" s="10" t="s">
        <v>1279</v>
      </c>
      <c r="M979" s="10"/>
      <c r="N979" s="10"/>
      <c r="O979" s="10"/>
      <c r="P979" s="10"/>
      <c r="Q979" s="10"/>
    </row>
    <row r="980" spans="9:17" s="6" customFormat="1">
      <c r="I980" s="10"/>
      <c r="J980" s="10"/>
      <c r="K980" s="10"/>
      <c r="L980" s="10" t="s">
        <v>1280</v>
      </c>
      <c r="M980" s="10"/>
      <c r="N980" s="10"/>
      <c r="O980" s="10"/>
      <c r="P980" s="10"/>
      <c r="Q980" s="10"/>
    </row>
    <row r="981" spans="9:17" s="6" customFormat="1">
      <c r="I981" s="10"/>
      <c r="J981" s="10"/>
      <c r="K981" s="10"/>
      <c r="L981" s="10" t="s">
        <v>1281</v>
      </c>
      <c r="M981" s="10"/>
      <c r="N981" s="10"/>
      <c r="O981" s="10"/>
      <c r="P981" s="10"/>
      <c r="Q981" s="10"/>
    </row>
    <row r="982" spans="9:17" s="6" customFormat="1">
      <c r="I982" s="10"/>
      <c r="J982" s="10"/>
      <c r="K982" s="10"/>
      <c r="L982" s="10" t="s">
        <v>1282</v>
      </c>
      <c r="M982" s="10"/>
      <c r="N982" s="10"/>
      <c r="O982" s="10"/>
      <c r="P982" s="10"/>
      <c r="Q982" s="10"/>
    </row>
    <row r="983" spans="9:17" s="6" customFormat="1">
      <c r="I983" s="10"/>
      <c r="J983" s="10"/>
      <c r="K983" s="10"/>
      <c r="L983" s="10" t="s">
        <v>1283</v>
      </c>
      <c r="M983" s="10"/>
      <c r="N983" s="10"/>
      <c r="O983" s="10"/>
      <c r="P983" s="10"/>
      <c r="Q983" s="10"/>
    </row>
    <row r="984" spans="9:17" s="6" customFormat="1">
      <c r="I984" s="10"/>
      <c r="J984" s="10"/>
      <c r="K984" s="10"/>
      <c r="L984" s="10" t="s">
        <v>1284</v>
      </c>
      <c r="M984" s="10"/>
      <c r="N984" s="10"/>
      <c r="O984" s="10"/>
      <c r="P984" s="10"/>
      <c r="Q984" s="10"/>
    </row>
    <row r="985" spans="9:17" s="6" customFormat="1">
      <c r="I985" s="10"/>
      <c r="J985" s="10"/>
      <c r="K985" s="10"/>
      <c r="L985" s="10" t="s">
        <v>1285</v>
      </c>
      <c r="M985" s="10"/>
      <c r="N985" s="10"/>
      <c r="O985" s="10"/>
      <c r="P985" s="10"/>
      <c r="Q985" s="10"/>
    </row>
    <row r="986" spans="9:17" s="6" customFormat="1">
      <c r="I986" s="10"/>
      <c r="J986" s="10"/>
      <c r="K986" s="10"/>
      <c r="L986" s="10" t="s">
        <v>1286</v>
      </c>
      <c r="M986" s="10"/>
      <c r="N986" s="10"/>
      <c r="O986" s="10"/>
      <c r="P986" s="10"/>
      <c r="Q986" s="10"/>
    </row>
    <row r="987" spans="9:17" s="6" customFormat="1">
      <c r="I987" s="10"/>
      <c r="J987" s="10"/>
      <c r="K987" s="10"/>
      <c r="L987" s="10" t="s">
        <v>1287</v>
      </c>
      <c r="M987" s="10"/>
      <c r="N987" s="10"/>
      <c r="O987" s="10"/>
      <c r="P987" s="10"/>
      <c r="Q987" s="10"/>
    </row>
    <row r="988" spans="9:17" s="6" customFormat="1">
      <c r="I988" s="10"/>
      <c r="J988" s="10"/>
      <c r="K988" s="10"/>
      <c r="L988" s="10" t="s">
        <v>1288</v>
      </c>
      <c r="M988" s="10"/>
      <c r="N988" s="10"/>
      <c r="O988" s="10"/>
      <c r="P988" s="10"/>
      <c r="Q988" s="10"/>
    </row>
    <row r="989" spans="9:17" s="6" customFormat="1">
      <c r="I989" s="10"/>
      <c r="J989" s="10"/>
      <c r="K989" s="10"/>
      <c r="L989" s="10" t="s">
        <v>1289</v>
      </c>
      <c r="M989" s="10"/>
      <c r="N989" s="10"/>
      <c r="O989" s="10"/>
      <c r="P989" s="10"/>
      <c r="Q989" s="10"/>
    </row>
    <row r="990" spans="9:17" s="6" customFormat="1">
      <c r="I990" s="10"/>
      <c r="J990" s="10"/>
      <c r="K990" s="10"/>
      <c r="L990" s="10" t="s">
        <v>1290</v>
      </c>
      <c r="M990" s="10"/>
      <c r="N990" s="10"/>
      <c r="O990" s="10"/>
      <c r="P990" s="10"/>
      <c r="Q990" s="10"/>
    </row>
    <row r="991" spans="9:17" s="6" customFormat="1">
      <c r="I991" s="10"/>
      <c r="J991" s="10"/>
      <c r="K991" s="10"/>
      <c r="L991" s="10" t="s">
        <v>1291</v>
      </c>
      <c r="M991" s="10"/>
      <c r="N991" s="10"/>
      <c r="O991" s="10"/>
      <c r="P991" s="10"/>
      <c r="Q991" s="10"/>
    </row>
    <row r="992" spans="9:17" s="6" customFormat="1">
      <c r="I992" s="10"/>
      <c r="J992" s="10"/>
      <c r="K992" s="10"/>
      <c r="L992" s="10" t="s">
        <v>1292</v>
      </c>
      <c r="M992" s="10"/>
      <c r="N992" s="10"/>
      <c r="O992" s="10"/>
      <c r="P992" s="10"/>
      <c r="Q992" s="10"/>
    </row>
    <row r="993" spans="9:17" s="6" customFormat="1">
      <c r="I993" s="10"/>
      <c r="J993" s="10"/>
      <c r="K993" s="10"/>
      <c r="L993" s="10" t="s">
        <v>1293</v>
      </c>
      <c r="M993" s="10"/>
      <c r="N993" s="10"/>
      <c r="O993" s="10"/>
      <c r="P993" s="10"/>
      <c r="Q993" s="10"/>
    </row>
    <row r="994" spans="9:17" s="6" customFormat="1">
      <c r="I994" s="10"/>
      <c r="J994" s="10"/>
      <c r="K994" s="10"/>
      <c r="L994" s="10" t="s">
        <v>1294</v>
      </c>
      <c r="M994" s="10"/>
      <c r="N994" s="10"/>
      <c r="O994" s="10"/>
      <c r="P994" s="10"/>
      <c r="Q994" s="10"/>
    </row>
    <row r="995" spans="9:17" s="6" customFormat="1">
      <c r="I995" s="10"/>
      <c r="J995" s="10"/>
      <c r="K995" s="10"/>
      <c r="L995" s="10" t="s">
        <v>1295</v>
      </c>
      <c r="M995" s="10"/>
      <c r="N995" s="10"/>
      <c r="O995" s="10"/>
      <c r="P995" s="10"/>
      <c r="Q995" s="10"/>
    </row>
    <row r="996" spans="9:17" s="6" customFormat="1">
      <c r="I996" s="10"/>
      <c r="J996" s="10"/>
      <c r="K996" s="10"/>
      <c r="L996" s="10" t="s">
        <v>1296</v>
      </c>
      <c r="M996" s="10"/>
      <c r="N996" s="10"/>
      <c r="O996" s="10"/>
      <c r="P996" s="10"/>
      <c r="Q996" s="10"/>
    </row>
    <row r="997" spans="9:17" s="6" customFormat="1">
      <c r="I997" s="10"/>
      <c r="J997" s="10"/>
      <c r="K997" s="10"/>
      <c r="L997" s="10" t="s">
        <v>1297</v>
      </c>
      <c r="M997" s="10"/>
      <c r="N997" s="10"/>
      <c r="O997" s="10"/>
      <c r="P997" s="10"/>
      <c r="Q997" s="10"/>
    </row>
    <row r="998" spans="9:17" s="6" customFormat="1">
      <c r="I998" s="10"/>
      <c r="J998" s="10"/>
      <c r="K998" s="10"/>
      <c r="L998" s="10" t="s">
        <v>1298</v>
      </c>
      <c r="M998" s="10"/>
      <c r="N998" s="10"/>
      <c r="O998" s="10"/>
      <c r="P998" s="10"/>
      <c r="Q998" s="10"/>
    </row>
    <row r="999" spans="9:17" s="6" customFormat="1">
      <c r="I999" s="10"/>
      <c r="J999" s="10"/>
      <c r="K999" s="10"/>
      <c r="L999" s="10" t="s">
        <v>1299</v>
      </c>
      <c r="M999" s="10"/>
      <c r="N999" s="10"/>
      <c r="O999" s="10"/>
      <c r="P999" s="10"/>
      <c r="Q999" s="10"/>
    </row>
    <row r="1000" spans="9:17" s="6" customFormat="1">
      <c r="I1000" s="10"/>
      <c r="J1000" s="10"/>
      <c r="K1000" s="10"/>
      <c r="L1000" s="10" t="s">
        <v>1300</v>
      </c>
      <c r="M1000" s="10"/>
      <c r="N1000" s="10"/>
      <c r="O1000" s="10"/>
      <c r="P1000" s="10"/>
      <c r="Q1000" s="10"/>
    </row>
    <row r="1001" spans="9:17" s="6" customFormat="1">
      <c r="I1001" s="10"/>
      <c r="J1001" s="10"/>
      <c r="K1001" s="10"/>
      <c r="L1001" s="10" t="s">
        <v>1301</v>
      </c>
      <c r="M1001" s="10"/>
      <c r="N1001" s="10"/>
      <c r="O1001" s="10"/>
      <c r="P1001" s="10"/>
      <c r="Q1001" s="10"/>
    </row>
    <row r="1002" spans="9:17" s="6" customFormat="1">
      <c r="I1002" s="10"/>
      <c r="J1002" s="10"/>
      <c r="K1002" s="10"/>
      <c r="L1002" s="10" t="s">
        <v>1302</v>
      </c>
      <c r="M1002" s="10"/>
      <c r="N1002" s="10"/>
      <c r="O1002" s="10"/>
      <c r="P1002" s="10"/>
      <c r="Q1002" s="10"/>
    </row>
    <row r="1003" spans="9:17" s="6" customFormat="1">
      <c r="I1003" s="10"/>
      <c r="J1003" s="10"/>
      <c r="K1003" s="10"/>
      <c r="L1003" s="10" t="s">
        <v>1303</v>
      </c>
      <c r="M1003" s="10"/>
      <c r="N1003" s="10"/>
      <c r="O1003" s="10"/>
      <c r="P1003" s="10"/>
      <c r="Q1003" s="10"/>
    </row>
    <row r="1004" spans="9:17" s="6" customFormat="1">
      <c r="I1004" s="10"/>
      <c r="J1004" s="10"/>
      <c r="K1004" s="10"/>
      <c r="L1004" s="10" t="s">
        <v>1304</v>
      </c>
      <c r="M1004" s="10"/>
      <c r="N1004" s="10"/>
      <c r="O1004" s="10"/>
      <c r="P1004" s="10"/>
      <c r="Q1004" s="10"/>
    </row>
    <row r="1005" spans="9:17" s="6" customFormat="1">
      <c r="I1005" s="10"/>
      <c r="J1005" s="10"/>
      <c r="K1005" s="10"/>
      <c r="L1005" s="10" t="s">
        <v>1305</v>
      </c>
      <c r="M1005" s="10"/>
      <c r="N1005" s="10"/>
      <c r="O1005" s="10"/>
      <c r="P1005" s="10"/>
      <c r="Q1005" s="10"/>
    </row>
    <row r="1006" spans="9:17" s="6" customFormat="1">
      <c r="I1006" s="10"/>
      <c r="J1006" s="10"/>
      <c r="K1006" s="10"/>
      <c r="L1006" s="10" t="s">
        <v>1306</v>
      </c>
      <c r="M1006" s="10"/>
      <c r="N1006" s="10"/>
      <c r="O1006" s="10"/>
      <c r="P1006" s="10"/>
      <c r="Q1006" s="10"/>
    </row>
    <row r="1007" spans="9:17" s="6" customFormat="1">
      <c r="I1007" s="10"/>
      <c r="J1007" s="10"/>
      <c r="K1007" s="10"/>
      <c r="L1007" s="10" t="s">
        <v>1307</v>
      </c>
      <c r="M1007" s="10"/>
      <c r="N1007" s="10"/>
      <c r="O1007" s="10"/>
      <c r="P1007" s="10"/>
      <c r="Q1007" s="10"/>
    </row>
    <row r="1008" spans="9:17" s="6" customFormat="1">
      <c r="I1008" s="10"/>
      <c r="J1008" s="10"/>
      <c r="K1008" s="10"/>
      <c r="L1008" s="10" t="s">
        <v>1308</v>
      </c>
      <c r="M1008" s="10"/>
      <c r="N1008" s="10"/>
      <c r="O1008" s="10"/>
      <c r="P1008" s="10"/>
      <c r="Q1008" s="10"/>
    </row>
    <row r="1009" spans="9:17" s="6" customFormat="1">
      <c r="I1009" s="10"/>
      <c r="J1009" s="10"/>
      <c r="K1009" s="10"/>
      <c r="L1009" s="10" t="s">
        <v>1309</v>
      </c>
      <c r="M1009" s="10"/>
      <c r="N1009" s="10"/>
      <c r="O1009" s="10"/>
      <c r="P1009" s="10"/>
      <c r="Q1009" s="10"/>
    </row>
    <row r="1010" spans="9:17" s="6" customFormat="1">
      <c r="I1010" s="10"/>
      <c r="J1010" s="10"/>
      <c r="K1010" s="10"/>
      <c r="L1010" s="10" t="s">
        <v>1310</v>
      </c>
      <c r="M1010" s="10"/>
      <c r="N1010" s="10"/>
      <c r="O1010" s="10"/>
      <c r="P1010" s="10"/>
      <c r="Q1010" s="10"/>
    </row>
    <row r="1011" spans="9:17" s="6" customFormat="1">
      <c r="I1011" s="10"/>
      <c r="J1011" s="10"/>
      <c r="K1011" s="10"/>
      <c r="L1011" s="10" t="s">
        <v>1311</v>
      </c>
      <c r="M1011" s="10"/>
      <c r="N1011" s="10"/>
      <c r="O1011" s="10"/>
      <c r="P1011" s="10"/>
      <c r="Q1011" s="10"/>
    </row>
    <row r="1012" spans="9:17" s="6" customFormat="1">
      <c r="I1012" s="10"/>
      <c r="J1012" s="10"/>
      <c r="K1012" s="10"/>
      <c r="L1012" s="10" t="s">
        <v>1312</v>
      </c>
      <c r="M1012" s="10"/>
      <c r="N1012" s="10"/>
      <c r="O1012" s="10"/>
      <c r="P1012" s="10"/>
      <c r="Q1012" s="10"/>
    </row>
    <row r="1013" spans="9:17" s="6" customFormat="1">
      <c r="I1013" s="10"/>
      <c r="J1013" s="10"/>
      <c r="K1013" s="10"/>
      <c r="L1013" s="10" t="s">
        <v>1313</v>
      </c>
      <c r="M1013" s="10"/>
      <c r="N1013" s="10"/>
      <c r="O1013" s="10"/>
      <c r="P1013" s="10"/>
      <c r="Q1013" s="10"/>
    </row>
    <row r="1014" spans="9:17" s="6" customFormat="1">
      <c r="I1014" s="10"/>
      <c r="J1014" s="10"/>
      <c r="K1014" s="10"/>
      <c r="L1014" s="10" t="s">
        <v>1314</v>
      </c>
      <c r="M1014" s="10"/>
      <c r="N1014" s="10"/>
      <c r="O1014" s="10"/>
      <c r="P1014" s="10"/>
      <c r="Q1014" s="10"/>
    </row>
    <row r="1015" spans="9:17" s="6" customFormat="1">
      <c r="I1015" s="10"/>
      <c r="J1015" s="10"/>
      <c r="K1015" s="10"/>
      <c r="L1015" s="10" t="s">
        <v>1315</v>
      </c>
      <c r="M1015" s="10"/>
      <c r="N1015" s="10"/>
      <c r="O1015" s="10"/>
      <c r="P1015" s="10"/>
      <c r="Q1015" s="10"/>
    </row>
    <row r="1016" spans="9:17" s="6" customFormat="1">
      <c r="I1016" s="10"/>
      <c r="J1016" s="10"/>
      <c r="K1016" s="10"/>
      <c r="L1016" s="10" t="s">
        <v>1316</v>
      </c>
      <c r="M1016" s="10"/>
      <c r="N1016" s="10"/>
      <c r="O1016" s="10"/>
      <c r="P1016" s="10"/>
      <c r="Q1016" s="10"/>
    </row>
    <row r="1017" spans="9:17" s="6" customFormat="1">
      <c r="I1017" s="10"/>
      <c r="J1017" s="10"/>
      <c r="K1017" s="10"/>
      <c r="L1017" s="10" t="s">
        <v>1317</v>
      </c>
      <c r="M1017" s="10"/>
      <c r="N1017" s="10"/>
      <c r="O1017" s="10"/>
      <c r="P1017" s="10"/>
      <c r="Q1017" s="10"/>
    </row>
    <row r="1018" spans="9:17" s="6" customFormat="1">
      <c r="I1018" s="10"/>
      <c r="J1018" s="10"/>
      <c r="K1018" s="10"/>
      <c r="L1018" s="10" t="s">
        <v>1318</v>
      </c>
      <c r="M1018" s="10"/>
      <c r="N1018" s="10"/>
      <c r="O1018" s="10"/>
      <c r="P1018" s="10"/>
      <c r="Q1018" s="10"/>
    </row>
    <row r="1019" spans="9:17" s="6" customFormat="1">
      <c r="I1019" s="10"/>
      <c r="J1019" s="10"/>
      <c r="K1019" s="10"/>
      <c r="L1019" s="10" t="s">
        <v>1319</v>
      </c>
      <c r="M1019" s="10"/>
      <c r="N1019" s="10"/>
      <c r="O1019" s="10"/>
      <c r="P1019" s="10"/>
      <c r="Q1019" s="10"/>
    </row>
    <row r="1020" spans="9:17" s="6" customFormat="1">
      <c r="I1020" s="10"/>
      <c r="J1020" s="10"/>
      <c r="K1020" s="10"/>
      <c r="L1020" s="10" t="s">
        <v>1320</v>
      </c>
      <c r="M1020" s="10"/>
      <c r="N1020" s="10"/>
      <c r="O1020" s="10"/>
      <c r="P1020" s="10"/>
      <c r="Q1020" s="10"/>
    </row>
    <row r="1021" spans="9:17" s="6" customFormat="1">
      <c r="I1021" s="10"/>
      <c r="J1021" s="10"/>
      <c r="K1021" s="10"/>
      <c r="L1021" s="10" t="s">
        <v>1321</v>
      </c>
      <c r="M1021" s="10"/>
      <c r="N1021" s="10"/>
      <c r="O1021" s="10"/>
      <c r="P1021" s="10"/>
      <c r="Q1021" s="10"/>
    </row>
    <row r="1022" spans="9:17" s="6" customFormat="1">
      <c r="I1022" s="10"/>
      <c r="J1022" s="10"/>
      <c r="K1022" s="10"/>
      <c r="L1022" s="10" t="s">
        <v>1322</v>
      </c>
      <c r="M1022" s="10"/>
      <c r="N1022" s="10"/>
      <c r="O1022" s="10"/>
      <c r="P1022" s="10"/>
      <c r="Q1022" s="10"/>
    </row>
    <row r="1023" spans="9:17" s="6" customFormat="1">
      <c r="I1023" s="10"/>
      <c r="J1023" s="10"/>
      <c r="K1023" s="10"/>
      <c r="L1023" s="10" t="s">
        <v>1323</v>
      </c>
      <c r="M1023" s="10"/>
      <c r="N1023" s="10"/>
      <c r="O1023" s="10"/>
      <c r="P1023" s="10"/>
      <c r="Q1023" s="10"/>
    </row>
    <row r="1024" spans="9:17" s="6" customFormat="1">
      <c r="I1024" s="10"/>
      <c r="J1024" s="10"/>
      <c r="K1024" s="10"/>
      <c r="L1024" s="10" t="s">
        <v>1324</v>
      </c>
      <c r="M1024" s="10"/>
      <c r="N1024" s="10"/>
      <c r="O1024" s="10"/>
      <c r="P1024" s="10"/>
      <c r="Q1024" s="10"/>
    </row>
    <row r="1025" spans="9:17" s="6" customFormat="1">
      <c r="I1025" s="10"/>
      <c r="J1025" s="10"/>
      <c r="K1025" s="10"/>
      <c r="L1025" s="10" t="s">
        <v>1325</v>
      </c>
      <c r="M1025" s="10"/>
      <c r="N1025" s="10"/>
      <c r="O1025" s="10"/>
      <c r="P1025" s="10"/>
      <c r="Q1025" s="10"/>
    </row>
    <row r="1026" spans="9:17" s="6" customFormat="1">
      <c r="I1026" s="10"/>
      <c r="J1026" s="10"/>
      <c r="K1026" s="10"/>
      <c r="L1026" s="10" t="s">
        <v>1326</v>
      </c>
      <c r="M1026" s="10"/>
      <c r="N1026" s="10"/>
      <c r="O1026" s="10"/>
      <c r="P1026" s="10"/>
      <c r="Q1026" s="10"/>
    </row>
    <row r="1027" spans="9:17" s="6" customFormat="1">
      <c r="I1027" s="10"/>
      <c r="J1027" s="10"/>
      <c r="K1027" s="10"/>
      <c r="L1027" s="10" t="s">
        <v>1327</v>
      </c>
      <c r="M1027" s="10"/>
      <c r="N1027" s="10"/>
      <c r="O1027" s="10"/>
      <c r="P1027" s="10"/>
      <c r="Q1027" s="10"/>
    </row>
    <row r="1028" spans="9:17" s="6" customFormat="1">
      <c r="I1028" s="10"/>
      <c r="J1028" s="10"/>
      <c r="K1028" s="10"/>
      <c r="L1028" s="10" t="s">
        <v>1328</v>
      </c>
      <c r="M1028" s="10"/>
      <c r="N1028" s="10"/>
      <c r="O1028" s="10"/>
      <c r="P1028" s="10"/>
      <c r="Q1028" s="10"/>
    </row>
    <row r="1029" spans="9:17" s="6" customFormat="1">
      <c r="I1029" s="10"/>
      <c r="J1029" s="10"/>
      <c r="K1029" s="10"/>
      <c r="L1029" s="10" t="s">
        <v>1329</v>
      </c>
      <c r="M1029" s="10"/>
      <c r="N1029" s="10"/>
      <c r="O1029" s="10"/>
      <c r="P1029" s="10"/>
      <c r="Q1029" s="10"/>
    </row>
    <row r="1030" spans="9:17" s="6" customFormat="1">
      <c r="I1030" s="10"/>
      <c r="J1030" s="10"/>
      <c r="K1030" s="10"/>
      <c r="L1030" s="10" t="s">
        <v>1330</v>
      </c>
      <c r="M1030" s="10"/>
      <c r="N1030" s="10"/>
      <c r="O1030" s="10"/>
      <c r="P1030" s="10"/>
      <c r="Q1030" s="10"/>
    </row>
    <row r="1031" spans="9:17" s="6" customFormat="1">
      <c r="I1031" s="10"/>
      <c r="J1031" s="10"/>
      <c r="K1031" s="10"/>
      <c r="L1031" s="10" t="s">
        <v>1331</v>
      </c>
      <c r="M1031" s="10"/>
      <c r="N1031" s="10"/>
      <c r="O1031" s="10"/>
      <c r="P1031" s="10"/>
      <c r="Q1031" s="10"/>
    </row>
    <row r="1032" spans="9:17" s="6" customFormat="1">
      <c r="I1032" s="10"/>
      <c r="J1032" s="10"/>
      <c r="K1032" s="10"/>
      <c r="L1032" s="10" t="s">
        <v>1332</v>
      </c>
      <c r="M1032" s="10"/>
      <c r="N1032" s="10"/>
      <c r="O1032" s="10"/>
      <c r="P1032" s="10"/>
      <c r="Q1032" s="10"/>
    </row>
    <row r="1033" spans="9:17" s="6" customFormat="1">
      <c r="I1033" s="10"/>
      <c r="J1033" s="10"/>
      <c r="K1033" s="10"/>
      <c r="L1033" s="10" t="s">
        <v>1333</v>
      </c>
      <c r="M1033" s="10"/>
      <c r="N1033" s="10"/>
      <c r="O1033" s="10"/>
      <c r="P1033" s="10"/>
      <c r="Q1033" s="10"/>
    </row>
    <row r="1034" spans="9:17" s="6" customFormat="1">
      <c r="I1034" s="10"/>
      <c r="J1034" s="10"/>
      <c r="K1034" s="10"/>
      <c r="L1034" s="10" t="s">
        <v>1334</v>
      </c>
      <c r="M1034" s="10"/>
      <c r="N1034" s="10"/>
      <c r="O1034" s="10"/>
      <c r="P1034" s="10"/>
      <c r="Q1034" s="10"/>
    </row>
    <row r="1035" spans="9:17" s="6" customFormat="1">
      <c r="I1035" s="10"/>
      <c r="J1035" s="10"/>
      <c r="K1035" s="10"/>
      <c r="L1035" s="10" t="s">
        <v>1335</v>
      </c>
      <c r="M1035" s="10"/>
      <c r="N1035" s="10"/>
      <c r="O1035" s="10"/>
      <c r="P1035" s="10"/>
      <c r="Q1035" s="10"/>
    </row>
    <row r="1036" spans="9:17" s="6" customFormat="1">
      <c r="I1036" s="10"/>
      <c r="J1036" s="10"/>
      <c r="K1036" s="10"/>
      <c r="L1036" s="10" t="s">
        <v>1336</v>
      </c>
      <c r="M1036" s="10"/>
      <c r="N1036" s="10"/>
      <c r="O1036" s="10"/>
      <c r="P1036" s="10"/>
      <c r="Q1036" s="10"/>
    </row>
    <row r="1037" spans="9:17" s="6" customFormat="1">
      <c r="I1037" s="10"/>
      <c r="J1037" s="10"/>
      <c r="K1037" s="10"/>
      <c r="L1037" s="10" t="s">
        <v>1337</v>
      </c>
      <c r="M1037" s="10"/>
      <c r="N1037" s="10"/>
      <c r="O1037" s="10"/>
      <c r="P1037" s="10"/>
      <c r="Q1037" s="10"/>
    </row>
    <row r="1038" spans="9:17" s="6" customFormat="1">
      <c r="I1038" s="10"/>
      <c r="J1038" s="10"/>
      <c r="K1038" s="10"/>
      <c r="L1038" s="10" t="s">
        <v>1338</v>
      </c>
      <c r="M1038" s="10"/>
      <c r="N1038" s="10"/>
      <c r="O1038" s="10"/>
      <c r="P1038" s="10"/>
      <c r="Q1038" s="10"/>
    </row>
    <row r="1039" spans="9:17" s="6" customFormat="1">
      <c r="I1039" s="10"/>
      <c r="J1039" s="10"/>
      <c r="K1039" s="10"/>
      <c r="L1039" s="10" t="s">
        <v>1339</v>
      </c>
      <c r="M1039" s="10"/>
      <c r="N1039" s="10"/>
      <c r="O1039" s="10"/>
      <c r="P1039" s="10"/>
      <c r="Q1039" s="10"/>
    </row>
    <row r="1040" spans="9:17" s="6" customFormat="1">
      <c r="I1040" s="10"/>
      <c r="J1040" s="10"/>
      <c r="K1040" s="10"/>
      <c r="L1040" s="12" t="s">
        <v>1262</v>
      </c>
      <c r="M1040" s="10"/>
      <c r="N1040" s="10"/>
      <c r="O1040" s="10"/>
      <c r="P1040" s="10"/>
      <c r="Q1040" s="10"/>
    </row>
    <row r="1041" spans="9:17" s="6" customFormat="1">
      <c r="I1041" s="10"/>
      <c r="J1041" s="10"/>
      <c r="K1041" s="10"/>
      <c r="L1041" s="12" t="s">
        <v>1340</v>
      </c>
      <c r="M1041" s="10"/>
      <c r="N1041" s="10"/>
      <c r="O1041" s="10"/>
      <c r="P1041" s="10"/>
      <c r="Q1041" s="10"/>
    </row>
    <row r="1042" spans="9:17" s="6" customFormat="1">
      <c r="I1042" s="10"/>
      <c r="J1042" s="10"/>
      <c r="K1042" s="10"/>
      <c r="L1042" s="12" t="s">
        <v>1264</v>
      </c>
      <c r="M1042" s="10"/>
      <c r="N1042" s="10"/>
      <c r="O1042" s="10"/>
      <c r="P1042" s="10"/>
      <c r="Q1042" s="10"/>
    </row>
    <row r="1043" spans="9:17" s="6" customFormat="1">
      <c r="I1043" s="10"/>
      <c r="J1043" s="10"/>
      <c r="K1043" s="10"/>
      <c r="L1043" s="12" t="s">
        <v>1341</v>
      </c>
      <c r="M1043" s="10"/>
      <c r="N1043" s="10"/>
      <c r="O1043" s="10"/>
      <c r="P1043" s="10"/>
      <c r="Q1043" s="10"/>
    </row>
    <row r="1044" spans="9:17" s="6" customFormat="1">
      <c r="I1044" s="10"/>
      <c r="J1044" s="10"/>
      <c r="K1044" s="10"/>
      <c r="L1044" s="12" t="s">
        <v>1266</v>
      </c>
      <c r="M1044" s="10"/>
      <c r="N1044" s="10"/>
      <c r="O1044" s="10"/>
      <c r="P1044" s="10"/>
      <c r="Q1044" s="10"/>
    </row>
    <row r="1045" spans="9:17" s="6" customFormat="1">
      <c r="I1045" s="10"/>
      <c r="J1045" s="10"/>
      <c r="K1045" s="10"/>
      <c r="L1045" s="12" t="s">
        <v>1342</v>
      </c>
      <c r="M1045" s="10"/>
      <c r="N1045" s="10"/>
      <c r="O1045" s="10"/>
      <c r="P1045" s="10"/>
      <c r="Q1045" s="10"/>
    </row>
    <row r="1046" spans="9:17" s="6" customFormat="1">
      <c r="I1046" s="10"/>
      <c r="J1046" s="10"/>
      <c r="K1046" s="10"/>
      <c r="L1046" s="12" t="s">
        <v>1343</v>
      </c>
      <c r="M1046" s="10"/>
      <c r="N1046" s="10"/>
      <c r="O1046" s="10"/>
      <c r="P1046" s="10"/>
      <c r="Q1046" s="10"/>
    </row>
    <row r="1047" spans="9:17" s="6" customFormat="1">
      <c r="I1047" s="10"/>
      <c r="J1047" s="10"/>
      <c r="K1047" s="10"/>
      <c r="L1047" s="12" t="s">
        <v>1269</v>
      </c>
      <c r="M1047" s="10"/>
      <c r="N1047" s="10"/>
      <c r="O1047" s="10"/>
      <c r="P1047" s="10"/>
      <c r="Q1047" s="10"/>
    </row>
    <row r="1048" spans="9:17" s="6" customFormat="1">
      <c r="I1048" s="10"/>
      <c r="J1048" s="10"/>
      <c r="K1048" s="10"/>
      <c r="L1048" s="12" t="s">
        <v>1270</v>
      </c>
      <c r="M1048" s="10"/>
      <c r="N1048" s="10"/>
      <c r="O1048" s="10"/>
      <c r="P1048" s="10"/>
      <c r="Q1048" s="10"/>
    </row>
    <row r="1049" spans="9:17" s="6" customFormat="1">
      <c r="I1049" s="10"/>
      <c r="J1049" s="10"/>
      <c r="K1049" s="10"/>
      <c r="L1049" s="12" t="s">
        <v>1344</v>
      </c>
      <c r="M1049" s="10"/>
      <c r="N1049" s="10"/>
      <c r="O1049" s="10"/>
      <c r="P1049" s="10"/>
      <c r="Q1049" s="10"/>
    </row>
    <row r="1050" spans="9:17" s="6" customFormat="1">
      <c r="I1050" s="10"/>
      <c r="J1050" s="10"/>
      <c r="K1050" s="10"/>
      <c r="L1050" s="12" t="s">
        <v>1272</v>
      </c>
      <c r="M1050" s="10"/>
      <c r="N1050" s="10"/>
      <c r="O1050" s="10"/>
      <c r="P1050" s="10"/>
      <c r="Q1050" s="10"/>
    </row>
    <row r="1051" spans="9:17" s="6" customFormat="1">
      <c r="I1051" s="10"/>
      <c r="J1051" s="10"/>
      <c r="K1051" s="10"/>
      <c r="L1051" s="12" t="s">
        <v>1345</v>
      </c>
      <c r="M1051" s="10"/>
      <c r="N1051" s="10"/>
      <c r="O1051" s="10"/>
      <c r="P1051" s="10"/>
      <c r="Q1051" s="10"/>
    </row>
    <row r="1052" spans="9:17" s="6" customFormat="1">
      <c r="I1052" s="10"/>
      <c r="J1052" s="10"/>
      <c r="K1052" s="10"/>
      <c r="L1052" s="12" t="s">
        <v>1346</v>
      </c>
      <c r="M1052" s="10"/>
      <c r="N1052" s="10"/>
      <c r="O1052" s="10"/>
      <c r="P1052" s="10"/>
      <c r="Q1052" s="10"/>
    </row>
    <row r="1053" spans="9:17" s="6" customFormat="1">
      <c r="I1053" s="10"/>
      <c r="J1053" s="10"/>
      <c r="K1053" s="10"/>
      <c r="L1053" s="12" t="s">
        <v>1275</v>
      </c>
      <c r="M1053" s="10"/>
      <c r="N1053" s="10"/>
      <c r="O1053" s="10"/>
      <c r="P1053" s="10"/>
      <c r="Q1053" s="10"/>
    </row>
    <row r="1054" spans="9:17" s="6" customFormat="1">
      <c r="I1054" s="10"/>
      <c r="J1054" s="10"/>
      <c r="K1054" s="10"/>
      <c r="L1054" s="12" t="s">
        <v>1276</v>
      </c>
      <c r="M1054" s="10"/>
      <c r="N1054" s="10"/>
      <c r="O1054" s="10"/>
      <c r="P1054" s="10"/>
      <c r="Q1054" s="10"/>
    </row>
    <row r="1055" spans="9:17" s="6" customFormat="1">
      <c r="I1055" s="10"/>
      <c r="J1055" s="10"/>
      <c r="K1055" s="10"/>
      <c r="L1055" s="12" t="s">
        <v>1277</v>
      </c>
      <c r="M1055" s="10"/>
      <c r="N1055" s="10"/>
      <c r="O1055" s="10"/>
      <c r="P1055" s="10"/>
      <c r="Q1055" s="10"/>
    </row>
    <row r="1056" spans="9:17" s="6" customFormat="1">
      <c r="I1056" s="10"/>
      <c r="J1056" s="10"/>
      <c r="K1056" s="10"/>
      <c r="L1056" s="12" t="s">
        <v>1278</v>
      </c>
      <c r="M1056" s="10"/>
      <c r="N1056" s="10"/>
      <c r="O1056" s="10"/>
      <c r="P1056" s="10"/>
      <c r="Q1056" s="10"/>
    </row>
    <row r="1057" spans="9:17" s="6" customFormat="1">
      <c r="I1057" s="10"/>
      <c r="J1057" s="10"/>
      <c r="K1057" s="10"/>
      <c r="L1057" s="12" t="s">
        <v>1279</v>
      </c>
      <c r="M1057" s="10"/>
      <c r="N1057" s="10"/>
      <c r="O1057" s="10"/>
      <c r="P1057" s="10"/>
      <c r="Q1057" s="10"/>
    </row>
    <row r="1058" spans="9:17" s="6" customFormat="1">
      <c r="I1058" s="10"/>
      <c r="J1058" s="10"/>
      <c r="K1058" s="10"/>
      <c r="L1058" s="12" t="s">
        <v>1347</v>
      </c>
      <c r="M1058" s="10"/>
      <c r="N1058" s="10"/>
      <c r="O1058" s="10"/>
      <c r="P1058" s="10"/>
      <c r="Q1058" s="10"/>
    </row>
    <row r="1059" spans="9:17" s="6" customFormat="1">
      <c r="I1059" s="10"/>
      <c r="J1059" s="10"/>
      <c r="K1059" s="10"/>
      <c r="L1059" s="12" t="s">
        <v>1348</v>
      </c>
      <c r="M1059" s="10"/>
      <c r="N1059" s="10"/>
      <c r="O1059" s="10"/>
      <c r="P1059" s="10"/>
      <c r="Q1059" s="10"/>
    </row>
    <row r="1060" spans="9:17" s="6" customFormat="1">
      <c r="I1060" s="10"/>
      <c r="J1060" s="10"/>
      <c r="K1060" s="10"/>
      <c r="L1060" s="12" t="s">
        <v>1282</v>
      </c>
      <c r="M1060" s="10"/>
      <c r="N1060" s="10"/>
      <c r="O1060" s="10"/>
      <c r="P1060" s="10"/>
      <c r="Q1060" s="10"/>
    </row>
    <row r="1061" spans="9:17" s="6" customFormat="1">
      <c r="I1061" s="10"/>
      <c r="J1061" s="10"/>
      <c r="K1061" s="10"/>
      <c r="L1061" s="12" t="s">
        <v>1283</v>
      </c>
      <c r="M1061" s="10"/>
      <c r="N1061" s="10"/>
      <c r="O1061" s="10"/>
      <c r="P1061" s="10"/>
      <c r="Q1061" s="10"/>
    </row>
    <row r="1062" spans="9:17" s="6" customFormat="1">
      <c r="I1062" s="10"/>
      <c r="J1062" s="10"/>
      <c r="K1062" s="10"/>
      <c r="L1062" s="12" t="s">
        <v>1349</v>
      </c>
      <c r="M1062" s="10"/>
      <c r="N1062" s="10"/>
      <c r="O1062" s="10"/>
      <c r="P1062" s="10"/>
      <c r="Q1062" s="10"/>
    </row>
    <row r="1063" spans="9:17" s="6" customFormat="1">
      <c r="I1063" s="10"/>
      <c r="J1063" s="10"/>
      <c r="K1063" s="10"/>
      <c r="L1063" s="12" t="s">
        <v>1285</v>
      </c>
      <c r="M1063" s="10"/>
      <c r="N1063" s="10"/>
      <c r="O1063" s="10"/>
      <c r="P1063" s="10"/>
      <c r="Q1063" s="10"/>
    </row>
    <row r="1064" spans="9:17" s="6" customFormat="1">
      <c r="I1064" s="10"/>
      <c r="J1064" s="10"/>
      <c r="K1064" s="10"/>
      <c r="L1064" s="12" t="s">
        <v>1286</v>
      </c>
      <c r="M1064" s="10"/>
      <c r="N1064" s="10"/>
      <c r="O1064" s="10"/>
      <c r="P1064" s="10"/>
      <c r="Q1064" s="10"/>
    </row>
    <row r="1065" spans="9:17" s="6" customFormat="1">
      <c r="I1065" s="10"/>
      <c r="J1065" s="10"/>
      <c r="K1065" s="10"/>
      <c r="L1065" s="12" t="s">
        <v>1287</v>
      </c>
      <c r="M1065" s="10"/>
      <c r="N1065" s="10"/>
      <c r="O1065" s="10"/>
      <c r="P1065" s="10"/>
      <c r="Q1065" s="10"/>
    </row>
    <row r="1066" spans="9:17" s="6" customFormat="1">
      <c r="I1066" s="10"/>
      <c r="J1066" s="10"/>
      <c r="K1066" s="10"/>
      <c r="L1066" s="12" t="s">
        <v>1350</v>
      </c>
      <c r="M1066" s="10"/>
      <c r="N1066" s="10"/>
      <c r="O1066" s="10"/>
      <c r="P1066" s="10"/>
      <c r="Q1066" s="10"/>
    </row>
    <row r="1067" spans="9:17" s="6" customFormat="1">
      <c r="I1067" s="10"/>
      <c r="J1067" s="10"/>
      <c r="K1067" s="10"/>
      <c r="L1067" s="12" t="s">
        <v>1350</v>
      </c>
      <c r="M1067" s="10"/>
      <c r="N1067" s="10"/>
      <c r="O1067" s="10"/>
      <c r="P1067" s="10"/>
      <c r="Q1067" s="10"/>
    </row>
    <row r="1068" spans="9:17" s="6" customFormat="1">
      <c r="I1068" s="10"/>
      <c r="J1068" s="10"/>
      <c r="K1068" s="10"/>
      <c r="L1068" s="12" t="s">
        <v>1351</v>
      </c>
      <c r="M1068" s="10"/>
      <c r="N1068" s="10"/>
      <c r="O1068" s="10"/>
      <c r="P1068" s="10"/>
      <c r="Q1068" s="10"/>
    </row>
    <row r="1069" spans="9:17" s="6" customFormat="1">
      <c r="I1069" s="10"/>
      <c r="J1069" s="10"/>
      <c r="K1069" s="10"/>
      <c r="L1069" s="12" t="s">
        <v>1352</v>
      </c>
      <c r="M1069" s="10"/>
      <c r="N1069" s="10"/>
      <c r="O1069" s="10"/>
      <c r="P1069" s="10"/>
      <c r="Q1069" s="10"/>
    </row>
    <row r="1070" spans="9:17" s="6" customFormat="1">
      <c r="I1070" s="10"/>
      <c r="J1070" s="10"/>
      <c r="K1070" s="10"/>
      <c r="L1070" s="12" t="s">
        <v>1291</v>
      </c>
      <c r="M1070" s="10"/>
      <c r="N1070" s="10"/>
      <c r="O1070" s="10"/>
      <c r="P1070" s="10"/>
      <c r="Q1070" s="10"/>
    </row>
    <row r="1071" spans="9:17" s="6" customFormat="1">
      <c r="I1071" s="10"/>
      <c r="J1071" s="10"/>
      <c r="K1071" s="10"/>
      <c r="L1071" s="12" t="s">
        <v>1292</v>
      </c>
      <c r="M1071" s="10"/>
      <c r="N1071" s="10"/>
      <c r="O1071" s="10"/>
      <c r="P1071" s="10"/>
      <c r="Q1071" s="10"/>
    </row>
    <row r="1072" spans="9:17" s="6" customFormat="1">
      <c r="I1072" s="10"/>
      <c r="J1072" s="10"/>
      <c r="K1072" s="10"/>
      <c r="L1072" s="12" t="s">
        <v>1292</v>
      </c>
      <c r="M1072" s="10"/>
      <c r="N1072" s="10"/>
      <c r="O1072" s="10"/>
      <c r="P1072" s="10"/>
      <c r="Q1072" s="10"/>
    </row>
    <row r="1073" spans="9:17" s="6" customFormat="1">
      <c r="I1073" s="10"/>
      <c r="J1073" s="10"/>
      <c r="K1073" s="10"/>
      <c r="L1073" s="12" t="s">
        <v>1293</v>
      </c>
      <c r="M1073" s="10"/>
      <c r="N1073" s="10"/>
      <c r="O1073" s="10"/>
      <c r="P1073" s="10"/>
      <c r="Q1073" s="10"/>
    </row>
    <row r="1074" spans="9:17" s="6" customFormat="1">
      <c r="I1074" s="10"/>
      <c r="J1074" s="10"/>
      <c r="K1074" s="10"/>
      <c r="L1074" s="12" t="s">
        <v>1294</v>
      </c>
      <c r="M1074" s="10"/>
      <c r="N1074" s="10"/>
      <c r="O1074" s="10"/>
      <c r="P1074" s="10"/>
      <c r="Q1074" s="10"/>
    </row>
    <row r="1075" spans="9:17" s="6" customFormat="1">
      <c r="I1075" s="10"/>
      <c r="J1075" s="10"/>
      <c r="K1075" s="10"/>
      <c r="L1075" s="12" t="s">
        <v>1295</v>
      </c>
      <c r="M1075" s="10"/>
      <c r="N1075" s="10"/>
      <c r="O1075" s="10"/>
      <c r="P1075" s="10"/>
      <c r="Q1075" s="10"/>
    </row>
    <row r="1076" spans="9:17" s="6" customFormat="1">
      <c r="I1076" s="10"/>
      <c r="J1076" s="10"/>
      <c r="K1076" s="10"/>
      <c r="L1076" s="12" t="s">
        <v>1296</v>
      </c>
      <c r="M1076" s="10"/>
      <c r="N1076" s="10"/>
      <c r="O1076" s="10"/>
      <c r="P1076" s="10"/>
      <c r="Q1076" s="10"/>
    </row>
    <row r="1077" spans="9:17" s="6" customFormat="1">
      <c r="I1077" s="10"/>
      <c r="J1077" s="10"/>
      <c r="K1077" s="10"/>
      <c r="L1077" s="12" t="s">
        <v>1353</v>
      </c>
      <c r="M1077" s="10"/>
      <c r="N1077" s="10"/>
      <c r="O1077" s="10"/>
      <c r="P1077" s="10"/>
      <c r="Q1077" s="10"/>
    </row>
    <row r="1078" spans="9:17" s="6" customFormat="1">
      <c r="I1078" s="10"/>
      <c r="J1078" s="10"/>
      <c r="K1078" s="10"/>
      <c r="L1078" s="12" t="s">
        <v>1298</v>
      </c>
      <c r="M1078" s="10"/>
      <c r="N1078" s="10"/>
      <c r="O1078" s="10"/>
      <c r="P1078" s="10"/>
      <c r="Q1078" s="10"/>
    </row>
    <row r="1079" spans="9:17" s="6" customFormat="1">
      <c r="I1079" s="10"/>
      <c r="J1079" s="10"/>
      <c r="K1079" s="10"/>
      <c r="L1079" s="12" t="s">
        <v>1354</v>
      </c>
      <c r="M1079" s="10"/>
      <c r="N1079" s="10"/>
      <c r="O1079" s="10"/>
      <c r="P1079" s="10"/>
      <c r="Q1079" s="10"/>
    </row>
    <row r="1080" spans="9:17" s="6" customFormat="1">
      <c r="I1080" s="10"/>
      <c r="J1080" s="10"/>
      <c r="K1080" s="10"/>
      <c r="L1080" s="12" t="s">
        <v>1300</v>
      </c>
      <c r="M1080" s="10"/>
      <c r="N1080" s="10"/>
      <c r="O1080" s="10"/>
      <c r="P1080" s="10"/>
      <c r="Q1080" s="10"/>
    </row>
    <row r="1081" spans="9:17" s="6" customFormat="1">
      <c r="I1081" s="10"/>
      <c r="J1081" s="10"/>
      <c r="K1081" s="10"/>
      <c r="L1081" s="12" t="s">
        <v>1301</v>
      </c>
      <c r="M1081" s="10"/>
      <c r="N1081" s="10"/>
      <c r="O1081" s="10"/>
      <c r="P1081" s="10"/>
      <c r="Q1081" s="10"/>
    </row>
    <row r="1082" spans="9:17" s="6" customFormat="1">
      <c r="I1082" s="10"/>
      <c r="J1082" s="10"/>
      <c r="K1082" s="10"/>
      <c r="L1082" s="12" t="s">
        <v>1302</v>
      </c>
      <c r="M1082" s="10"/>
      <c r="N1082" s="10"/>
      <c r="O1082" s="10"/>
      <c r="P1082" s="10"/>
      <c r="Q1082" s="10"/>
    </row>
    <row r="1083" spans="9:17" s="6" customFormat="1">
      <c r="I1083" s="10"/>
      <c r="J1083" s="10"/>
      <c r="K1083" s="10"/>
      <c r="L1083" s="12" t="s">
        <v>1355</v>
      </c>
      <c r="M1083" s="10"/>
      <c r="N1083" s="10"/>
      <c r="O1083" s="10"/>
      <c r="P1083" s="10"/>
      <c r="Q1083" s="10"/>
    </row>
    <row r="1084" spans="9:17" s="6" customFormat="1">
      <c r="I1084" s="10"/>
      <c r="J1084" s="10"/>
      <c r="K1084" s="10"/>
      <c r="L1084" s="12" t="s">
        <v>1304</v>
      </c>
      <c r="M1084" s="10"/>
      <c r="N1084" s="10"/>
      <c r="O1084" s="10"/>
      <c r="P1084" s="10"/>
      <c r="Q1084" s="10"/>
    </row>
    <row r="1085" spans="9:17" s="6" customFormat="1">
      <c r="I1085" s="10"/>
      <c r="J1085" s="10"/>
      <c r="K1085" s="10"/>
      <c r="L1085" s="12" t="s">
        <v>1305</v>
      </c>
      <c r="M1085" s="10"/>
      <c r="N1085" s="10"/>
      <c r="O1085" s="10"/>
      <c r="P1085" s="10"/>
      <c r="Q1085" s="10"/>
    </row>
    <row r="1086" spans="9:17" s="6" customFormat="1">
      <c r="I1086" s="10"/>
      <c r="J1086" s="10"/>
      <c r="K1086" s="10"/>
      <c r="L1086" s="12" t="s">
        <v>1356</v>
      </c>
      <c r="M1086" s="10"/>
      <c r="N1086" s="10"/>
      <c r="O1086" s="10"/>
      <c r="P1086" s="10"/>
      <c r="Q1086" s="10"/>
    </row>
    <row r="1087" spans="9:17" s="6" customFormat="1">
      <c r="I1087" s="10"/>
      <c r="J1087" s="10"/>
      <c r="K1087" s="10"/>
      <c r="L1087" s="12" t="s">
        <v>1357</v>
      </c>
      <c r="M1087" s="10"/>
      <c r="N1087" s="10"/>
      <c r="O1087" s="10"/>
      <c r="P1087" s="10"/>
      <c r="Q1087" s="10"/>
    </row>
    <row r="1088" spans="9:17" s="6" customFormat="1">
      <c r="I1088" s="10"/>
      <c r="J1088" s="10"/>
      <c r="K1088" s="10"/>
      <c r="L1088" s="12" t="s">
        <v>1308</v>
      </c>
      <c r="M1088" s="10"/>
      <c r="N1088" s="10"/>
      <c r="O1088" s="10"/>
      <c r="P1088" s="10"/>
      <c r="Q1088" s="10"/>
    </row>
    <row r="1089" spans="9:17" s="6" customFormat="1">
      <c r="I1089" s="10"/>
      <c r="J1089" s="10"/>
      <c r="K1089" s="10"/>
      <c r="L1089" s="12" t="s">
        <v>1358</v>
      </c>
      <c r="M1089" s="10"/>
      <c r="N1089" s="10"/>
      <c r="O1089" s="10"/>
      <c r="P1089" s="10"/>
      <c r="Q1089" s="10"/>
    </row>
    <row r="1090" spans="9:17" s="6" customFormat="1">
      <c r="I1090" s="10"/>
      <c r="J1090" s="10"/>
      <c r="K1090" s="10"/>
      <c r="L1090" s="12" t="s">
        <v>1310</v>
      </c>
      <c r="M1090" s="10"/>
      <c r="N1090" s="10"/>
      <c r="O1090" s="10"/>
      <c r="P1090" s="10"/>
      <c r="Q1090" s="10"/>
    </row>
    <row r="1091" spans="9:17" s="6" customFormat="1">
      <c r="I1091" s="10"/>
      <c r="J1091" s="10"/>
      <c r="K1091" s="10"/>
      <c r="L1091" s="12" t="s">
        <v>1310</v>
      </c>
      <c r="M1091" s="10"/>
      <c r="N1091" s="10"/>
      <c r="O1091" s="10"/>
      <c r="P1091" s="10"/>
      <c r="Q1091" s="10"/>
    </row>
    <row r="1092" spans="9:17" s="6" customFormat="1">
      <c r="I1092" s="10"/>
      <c r="J1092" s="10"/>
      <c r="K1092" s="10"/>
      <c r="L1092" s="12" t="s">
        <v>1310</v>
      </c>
      <c r="M1092" s="10"/>
      <c r="N1092" s="10"/>
      <c r="O1092" s="10"/>
      <c r="P1092" s="10"/>
      <c r="Q1092" s="10"/>
    </row>
    <row r="1093" spans="9:17" s="6" customFormat="1">
      <c r="I1093" s="10"/>
      <c r="J1093" s="10"/>
      <c r="K1093" s="10"/>
      <c r="L1093" s="12" t="s">
        <v>1310</v>
      </c>
      <c r="M1093" s="10"/>
      <c r="N1093" s="10"/>
      <c r="O1093" s="10"/>
      <c r="P1093" s="10"/>
      <c r="Q1093" s="10"/>
    </row>
    <row r="1094" spans="9:17" s="6" customFormat="1">
      <c r="I1094" s="10"/>
      <c r="J1094" s="10"/>
      <c r="K1094" s="10"/>
      <c r="L1094" s="12" t="s">
        <v>1359</v>
      </c>
      <c r="M1094" s="10"/>
      <c r="N1094" s="10"/>
      <c r="O1094" s="10"/>
      <c r="P1094" s="10"/>
      <c r="Q1094" s="10"/>
    </row>
    <row r="1095" spans="9:17" s="6" customFormat="1">
      <c r="I1095" s="10"/>
      <c r="J1095" s="10"/>
      <c r="K1095" s="10"/>
      <c r="L1095" s="12" t="s">
        <v>1312</v>
      </c>
      <c r="M1095" s="10"/>
      <c r="N1095" s="10"/>
      <c r="O1095" s="10"/>
      <c r="P1095" s="10"/>
      <c r="Q1095" s="10"/>
    </row>
    <row r="1096" spans="9:17" s="6" customFormat="1">
      <c r="I1096" s="10"/>
      <c r="J1096" s="10"/>
      <c r="K1096" s="10"/>
      <c r="L1096" s="12" t="s">
        <v>1313</v>
      </c>
      <c r="M1096" s="10"/>
      <c r="N1096" s="10"/>
      <c r="O1096" s="10"/>
      <c r="P1096" s="10"/>
      <c r="Q1096" s="10"/>
    </row>
    <row r="1097" spans="9:17" s="6" customFormat="1">
      <c r="I1097" s="10"/>
      <c r="J1097" s="10"/>
      <c r="K1097" s="10"/>
      <c r="L1097" s="12" t="s">
        <v>1314</v>
      </c>
      <c r="M1097" s="10"/>
      <c r="N1097" s="10"/>
      <c r="O1097" s="10"/>
      <c r="P1097" s="10"/>
      <c r="Q1097" s="10"/>
    </row>
    <row r="1098" spans="9:17" s="6" customFormat="1">
      <c r="I1098" s="10"/>
      <c r="J1098" s="10"/>
      <c r="K1098" s="10"/>
      <c r="L1098" s="12" t="s">
        <v>1315</v>
      </c>
      <c r="M1098" s="10"/>
      <c r="N1098" s="10"/>
      <c r="O1098" s="10"/>
      <c r="P1098" s="10"/>
      <c r="Q1098" s="10"/>
    </row>
    <row r="1099" spans="9:17" s="6" customFormat="1">
      <c r="I1099" s="10"/>
      <c r="J1099" s="10"/>
      <c r="K1099" s="10"/>
      <c r="L1099" s="12" t="s">
        <v>1360</v>
      </c>
      <c r="M1099" s="10"/>
      <c r="N1099" s="10"/>
      <c r="O1099" s="10"/>
      <c r="P1099" s="10"/>
      <c r="Q1099" s="10"/>
    </row>
    <row r="1100" spans="9:17" s="6" customFormat="1">
      <c r="I1100" s="10"/>
      <c r="J1100" s="10"/>
      <c r="K1100" s="10"/>
      <c r="L1100" s="12" t="s">
        <v>1361</v>
      </c>
      <c r="M1100" s="10"/>
      <c r="N1100" s="10"/>
      <c r="O1100" s="10"/>
      <c r="P1100" s="10"/>
      <c r="Q1100" s="10"/>
    </row>
    <row r="1101" spans="9:17" s="6" customFormat="1">
      <c r="I1101" s="10"/>
      <c r="J1101" s="10"/>
      <c r="K1101" s="10"/>
      <c r="L1101" s="12" t="s">
        <v>1318</v>
      </c>
      <c r="M1101" s="10"/>
      <c r="N1101" s="10"/>
      <c r="O1101" s="10"/>
      <c r="P1101" s="10"/>
      <c r="Q1101" s="10"/>
    </row>
    <row r="1102" spans="9:17" s="6" customFormat="1">
      <c r="I1102" s="10"/>
      <c r="J1102" s="10"/>
      <c r="K1102" s="10"/>
      <c r="L1102" s="12" t="s">
        <v>1319</v>
      </c>
      <c r="M1102" s="10"/>
      <c r="N1102" s="10"/>
      <c r="O1102" s="10"/>
      <c r="P1102" s="10"/>
      <c r="Q1102" s="10"/>
    </row>
    <row r="1103" spans="9:17" s="6" customFormat="1">
      <c r="I1103" s="10"/>
      <c r="J1103" s="10"/>
      <c r="K1103" s="10"/>
      <c r="L1103" s="12" t="s">
        <v>1362</v>
      </c>
      <c r="M1103" s="10"/>
      <c r="N1103" s="10"/>
      <c r="O1103" s="10"/>
      <c r="P1103" s="10"/>
      <c r="Q1103" s="10"/>
    </row>
    <row r="1104" spans="9:17" s="6" customFormat="1">
      <c r="I1104" s="10"/>
      <c r="J1104" s="10"/>
      <c r="K1104" s="10"/>
      <c r="L1104" s="12" t="s">
        <v>1321</v>
      </c>
      <c r="M1104" s="10"/>
      <c r="N1104" s="10"/>
      <c r="O1104" s="10"/>
      <c r="P1104" s="10"/>
      <c r="Q1104" s="10"/>
    </row>
    <row r="1105" spans="9:17" s="6" customFormat="1">
      <c r="I1105" s="10"/>
      <c r="J1105" s="10"/>
      <c r="K1105" s="10"/>
      <c r="L1105" s="12" t="s">
        <v>1363</v>
      </c>
      <c r="M1105" s="10"/>
      <c r="N1105" s="10"/>
      <c r="O1105" s="10"/>
      <c r="P1105" s="10"/>
      <c r="Q1105" s="10"/>
    </row>
    <row r="1106" spans="9:17" s="6" customFormat="1">
      <c r="I1106" s="10"/>
      <c r="J1106" s="10"/>
      <c r="K1106" s="10"/>
      <c r="L1106" s="12" t="s">
        <v>1364</v>
      </c>
      <c r="M1106" s="10"/>
      <c r="N1106" s="10"/>
      <c r="O1106" s="10"/>
      <c r="P1106" s="10"/>
      <c r="Q1106" s="10"/>
    </row>
    <row r="1107" spans="9:17" s="6" customFormat="1">
      <c r="I1107" s="10"/>
      <c r="J1107" s="10"/>
      <c r="K1107" s="10"/>
      <c r="L1107" s="12" t="s">
        <v>1324</v>
      </c>
      <c r="M1107" s="10"/>
      <c r="N1107" s="10"/>
      <c r="O1107" s="10"/>
      <c r="P1107" s="10"/>
      <c r="Q1107" s="10"/>
    </row>
    <row r="1108" spans="9:17" s="6" customFormat="1">
      <c r="I1108" s="10"/>
      <c r="J1108" s="10"/>
      <c r="K1108" s="10"/>
      <c r="L1108" s="12" t="s">
        <v>1365</v>
      </c>
      <c r="M1108" s="10"/>
      <c r="N1108" s="10"/>
      <c r="O1108" s="10"/>
      <c r="P1108" s="10"/>
      <c r="Q1108" s="10"/>
    </row>
    <row r="1109" spans="9:17" s="6" customFormat="1">
      <c r="I1109" s="10"/>
      <c r="J1109" s="10"/>
      <c r="K1109" s="10"/>
      <c r="L1109" s="12" t="s">
        <v>1366</v>
      </c>
      <c r="M1109" s="10"/>
      <c r="N1109" s="10"/>
      <c r="O1109" s="10"/>
      <c r="P1109" s="10"/>
      <c r="Q1109" s="10"/>
    </row>
    <row r="1110" spans="9:17" s="6" customFormat="1">
      <c r="I1110" s="10"/>
      <c r="J1110" s="10"/>
      <c r="K1110" s="10"/>
      <c r="L1110" s="12" t="s">
        <v>1367</v>
      </c>
      <c r="M1110" s="10"/>
      <c r="N1110" s="10"/>
      <c r="O1110" s="10"/>
      <c r="P1110" s="10"/>
      <c r="Q1110" s="10"/>
    </row>
    <row r="1111" spans="9:17" s="6" customFormat="1">
      <c r="I1111" s="10"/>
      <c r="J1111" s="10"/>
      <c r="K1111" s="10"/>
      <c r="L1111" s="12" t="s">
        <v>1328</v>
      </c>
      <c r="M1111" s="10"/>
      <c r="N1111" s="10"/>
      <c r="O1111" s="10"/>
      <c r="P1111" s="10"/>
      <c r="Q1111" s="10"/>
    </row>
    <row r="1112" spans="9:17" s="6" customFormat="1">
      <c r="I1112" s="10"/>
      <c r="J1112" s="10"/>
      <c r="K1112" s="10"/>
      <c r="L1112" s="12" t="s">
        <v>1329</v>
      </c>
      <c r="M1112" s="10"/>
      <c r="N1112" s="10"/>
      <c r="O1112" s="10"/>
      <c r="P1112" s="10"/>
      <c r="Q1112" s="10"/>
    </row>
    <row r="1113" spans="9:17" s="6" customFormat="1">
      <c r="I1113" s="10"/>
      <c r="J1113" s="10"/>
      <c r="K1113" s="10"/>
      <c r="L1113" s="12" t="s">
        <v>1330</v>
      </c>
      <c r="M1113" s="10"/>
      <c r="N1113" s="10"/>
      <c r="O1113" s="10"/>
      <c r="P1113" s="10"/>
      <c r="Q1113" s="10"/>
    </row>
    <row r="1114" spans="9:17" s="6" customFormat="1">
      <c r="I1114" s="10"/>
      <c r="J1114" s="10"/>
      <c r="K1114" s="10"/>
      <c r="L1114" s="12" t="s">
        <v>1331</v>
      </c>
      <c r="M1114" s="10"/>
      <c r="N1114" s="10"/>
      <c r="O1114" s="10"/>
      <c r="P1114" s="10"/>
      <c r="Q1114" s="10"/>
    </row>
    <row r="1115" spans="9:17" s="6" customFormat="1">
      <c r="I1115" s="10"/>
      <c r="J1115" s="10"/>
      <c r="K1115" s="10"/>
      <c r="L1115" s="12" t="s">
        <v>1332</v>
      </c>
      <c r="M1115" s="10"/>
      <c r="N1115" s="10"/>
      <c r="O1115" s="10"/>
      <c r="P1115" s="10"/>
      <c r="Q1115" s="10"/>
    </row>
    <row r="1116" spans="9:17" s="6" customFormat="1">
      <c r="I1116" s="10"/>
      <c r="J1116" s="10"/>
      <c r="K1116" s="10"/>
      <c r="L1116" s="12" t="s">
        <v>1368</v>
      </c>
      <c r="M1116" s="10"/>
      <c r="N1116" s="10"/>
      <c r="O1116" s="10"/>
      <c r="P1116" s="10"/>
      <c r="Q1116" s="10"/>
    </row>
    <row r="1117" spans="9:17" s="6" customFormat="1">
      <c r="I1117" s="10"/>
      <c r="J1117" s="10"/>
      <c r="K1117" s="10"/>
      <c r="L1117" s="12" t="s">
        <v>1334</v>
      </c>
      <c r="M1117" s="10"/>
      <c r="N1117" s="10"/>
      <c r="O1117" s="10"/>
      <c r="P1117" s="10"/>
      <c r="Q1117" s="10"/>
    </row>
    <row r="1118" spans="9:17" s="6" customFormat="1">
      <c r="I1118" s="10"/>
      <c r="J1118" s="10"/>
      <c r="K1118" s="10"/>
      <c r="L1118" s="12" t="s">
        <v>1335</v>
      </c>
      <c r="M1118" s="10"/>
      <c r="N1118" s="10"/>
      <c r="O1118" s="10"/>
      <c r="P1118" s="10"/>
      <c r="Q1118" s="10"/>
    </row>
    <row r="1119" spans="9:17" s="6" customFormat="1">
      <c r="I1119" s="10"/>
      <c r="J1119" s="10"/>
      <c r="K1119" s="10"/>
      <c r="L1119" s="12" t="s">
        <v>1336</v>
      </c>
      <c r="M1119" s="10"/>
      <c r="N1119" s="10"/>
      <c r="O1119" s="10"/>
      <c r="P1119" s="10"/>
      <c r="Q1119" s="10"/>
    </row>
    <row r="1120" spans="9:17" s="6" customFormat="1">
      <c r="I1120" s="10"/>
      <c r="J1120" s="10"/>
      <c r="K1120" s="10"/>
      <c r="L1120" s="12" t="s">
        <v>1369</v>
      </c>
      <c r="M1120" s="10"/>
      <c r="N1120" s="10"/>
      <c r="O1120" s="10"/>
      <c r="P1120" s="10"/>
      <c r="Q1120" s="10"/>
    </row>
    <row r="1121" spans="9:22" s="6" customFormat="1">
      <c r="I1121" s="10"/>
      <c r="J1121" s="10"/>
      <c r="K1121" s="10"/>
      <c r="L1121" s="12" t="s">
        <v>1370</v>
      </c>
      <c r="M1121" s="10"/>
      <c r="N1121" s="10"/>
      <c r="O1121" s="10"/>
      <c r="P1121" s="10"/>
      <c r="Q1121" s="10"/>
      <c r="V1121"/>
    </row>
    <row r="1122" spans="9:22" s="6" customFormat="1">
      <c r="I1122" s="10"/>
      <c r="J1122" s="10"/>
      <c r="K1122" s="10"/>
      <c r="L1122" s="12" t="s">
        <v>1339</v>
      </c>
      <c r="M1122" s="10"/>
      <c r="N1122" s="10"/>
      <c r="O1122" s="10"/>
      <c r="P1122" s="10"/>
      <c r="Q1122" s="10"/>
      <c r="V1122"/>
    </row>
    <row r="1123" spans="9:22" s="6" customFormat="1">
      <c r="I1123" s="10"/>
      <c r="J1123" s="10"/>
      <c r="K1123" s="10"/>
      <c r="L1123" s="10"/>
      <c r="M1123" s="10"/>
      <c r="N1123" s="10"/>
      <c r="O1123" s="10"/>
      <c r="P1123" s="10"/>
      <c r="Q1123" s="10"/>
      <c r="V1123"/>
    </row>
    <row r="1124" spans="9:22" s="6" customFormat="1">
      <c r="I1124" s="10"/>
      <c r="J1124" s="10"/>
      <c r="K1124" s="10"/>
      <c r="L1124" s="10"/>
      <c r="M1124" s="10"/>
      <c r="N1124" s="10"/>
      <c r="O1124" s="10"/>
      <c r="P1124" s="10"/>
      <c r="Q1124" s="10"/>
      <c r="V112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59</vt:i4>
      </vt:variant>
    </vt:vector>
  </HeadingPairs>
  <TitlesOfParts>
    <vt:vector size="65" baseType="lpstr">
      <vt:lpstr>INTRUCTIVO </vt:lpstr>
      <vt:lpstr>ORGANIZACIÓN</vt:lpstr>
      <vt:lpstr>SG-SST</vt:lpstr>
      <vt:lpstr>INDICADORES</vt:lpstr>
      <vt:lpstr>DATOS</vt:lpstr>
      <vt:lpstr>DATOS 2</vt:lpstr>
      <vt:lpstr>ajuste</vt:lpstr>
      <vt:lpstr>cinco</vt:lpstr>
      <vt:lpstr>contra</vt:lpstr>
      <vt:lpstr>CONTRAC</vt:lpstr>
      <vt:lpstr>contrato</vt:lpstr>
      <vt:lpstr>contratos</vt:lpstr>
      <vt:lpstr>contratovincu</vt:lpstr>
      <vt:lpstr>cuatro</vt:lpstr>
      <vt:lpstr>da</vt:lpstr>
      <vt:lpstr>do</vt:lpstr>
      <vt:lpstr>doche</vt:lpstr>
      <vt:lpstr>dos</vt:lpstr>
      <vt:lpstr>grupos</vt:lpstr>
      <vt:lpstr>horario</vt:lpstr>
      <vt:lpstr>horas</vt:lpstr>
      <vt:lpstr>lista1</vt:lpstr>
      <vt:lpstr>metas</vt:lpstr>
      <vt:lpstr>mouse</vt:lpstr>
      <vt:lpstr>municipio</vt:lpstr>
      <vt:lpstr>ocho</vt:lpstr>
      <vt:lpstr>once</vt:lpstr>
      <vt:lpstr>onces</vt:lpstr>
      <vt:lpstr>pausa</vt:lpstr>
      <vt:lpstr>pe</vt:lpstr>
      <vt:lpstr>peso</vt:lpstr>
      <vt:lpstr>por</vt:lpstr>
      <vt:lpstr>prepre</vt:lpstr>
      <vt:lpstr>pri</vt:lpstr>
      <vt:lpstr>priza</vt:lpstr>
      <vt:lpstr>pro</vt:lpstr>
      <vt:lpstr>proxi</vt:lpstr>
      <vt:lpstr>que</vt:lpstr>
      <vt:lpstr>qui</vt:lpstr>
      <vt:lpstr>quince</vt:lpstr>
      <vt:lpstr>raton</vt:lpstr>
      <vt:lpstr>riesgo</vt:lpstr>
      <vt:lpstr>SECTECONOMICO</vt:lpstr>
      <vt:lpstr>SECTORECONOMICO</vt:lpstr>
      <vt:lpstr>seguro</vt:lpstr>
      <vt:lpstr>seguros</vt:lpstr>
      <vt:lpstr>segurox</vt:lpstr>
      <vt:lpstr>seis</vt:lpstr>
      <vt:lpstr>siete</vt:lpstr>
      <vt:lpstr>sintesis</vt:lpstr>
      <vt:lpstr>sintesix</vt:lpstr>
      <vt:lpstr>solo</vt:lpstr>
      <vt:lpstr>sucdos</vt:lpstr>
      <vt:lpstr>sucuno</vt:lpstr>
      <vt:lpstr>ta</vt:lpstr>
      <vt:lpstr>trece</vt:lpstr>
      <vt:lpstr>treche</vt:lpstr>
      <vt:lpstr>tres</vt:lpstr>
      <vt:lpstr>trexe</vt:lpstr>
      <vt:lpstr>tri</vt:lpstr>
      <vt:lpstr>triza</vt:lpstr>
      <vt:lpstr>turno</vt:lpstr>
      <vt:lpstr>uno</vt:lpstr>
      <vt:lpstr>veinte</vt:lpstr>
      <vt:lpstr>ving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castillo;Nohora Valbuena</dc:creator>
  <cp:lastModifiedBy>TASD.Yuly Marcela Torres Rodriguez</cp:lastModifiedBy>
  <dcterms:created xsi:type="dcterms:W3CDTF">2012-01-27T14:45:19Z</dcterms:created>
  <dcterms:modified xsi:type="dcterms:W3CDTF">2019-12-27T16:23:47Z</dcterms:modified>
</cp:coreProperties>
</file>